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James.Shepard\Desktop\"/>
    </mc:Choice>
  </mc:AlternateContent>
  <bookViews>
    <workbookView xWindow="0" yWindow="0" windowWidth="19200" windowHeight="10770" tabRatio="634" activeTab="2" xr2:uid="{00000000-000D-0000-FFFF-FFFF00000000}"/>
  </bookViews>
  <sheets>
    <sheet name="List of Ideas" sheetId="2" r:id="rId1"/>
    <sheet name="Decision Matrix" sheetId="1" r:id="rId2"/>
    <sheet name="Breakdown by Subcommitte" sheetId="3" r:id="rId3"/>
    <sheet name="Initial Breakout Group (Aug)" sheetId="4" r:id="rId4"/>
  </sheets>
  <calcPr calcId="17102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 i="3" l="1"/>
  <c r="C3" i="3"/>
  <c r="C4" i="3"/>
  <c r="C5" i="3"/>
  <c r="C6" i="3"/>
  <c r="C7" i="3"/>
  <c r="C8" i="3"/>
  <c r="C9" i="3"/>
  <c r="C10" i="3"/>
  <c r="C11" i="3"/>
  <c r="A68" i="1"/>
  <c r="B44" i="1"/>
  <c r="A44"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5" i="1"/>
  <c r="A46" i="1"/>
  <c r="A47" i="1"/>
  <c r="A48" i="1"/>
  <c r="A49" i="1"/>
  <c r="A50" i="1"/>
  <c r="A51" i="1"/>
  <c r="A52" i="1"/>
  <c r="A53" i="1"/>
  <c r="A54" i="1"/>
  <c r="A55" i="1"/>
  <c r="A56" i="1"/>
  <c r="A57" i="1"/>
  <c r="A58" i="1"/>
  <c r="A59" i="1"/>
  <c r="A60" i="1"/>
  <c r="A61" i="1"/>
  <c r="A62" i="1"/>
  <c r="A63" i="1"/>
  <c r="A64" i="1"/>
  <c r="A65" i="1"/>
  <c r="A66" i="1"/>
  <c r="A67"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alcChain>
</file>

<file path=xl/sharedStrings.xml><?xml version="1.0" encoding="utf-8"?>
<sst xmlns="http://schemas.openxmlformats.org/spreadsheetml/2006/main" count="327" uniqueCount="262">
  <si>
    <t>Vermont Climate Action Commission Policy Recommendation Decision Matrix</t>
  </si>
  <si>
    <t>Policy Option</t>
  </si>
  <si>
    <t>Subcommittee</t>
  </si>
  <si>
    <t>Reduce GHG</t>
  </si>
  <si>
    <t>Renewable Energy</t>
  </si>
  <si>
    <t>Economic Activity</t>
  </si>
  <si>
    <t>Grow VT Biz</t>
  </si>
  <si>
    <t>Affordability</t>
  </si>
  <si>
    <t xml:space="preserve">VTers Save $ </t>
  </si>
  <si>
    <t>Engage All VTers</t>
  </si>
  <si>
    <t>Cost</t>
  </si>
  <si>
    <t>Ease to Implement</t>
  </si>
  <si>
    <t xml:space="preserve">Total </t>
  </si>
  <si>
    <t>Existing Program Architecture</t>
  </si>
  <si>
    <t>Policy Option (Short Title)</t>
  </si>
  <si>
    <t>Partner Support</t>
  </si>
  <si>
    <t>Summary</t>
  </si>
  <si>
    <t>Electric Vehicle Purchase Incentive</t>
  </si>
  <si>
    <t>Transportation</t>
  </si>
  <si>
    <t>Regulatory Change Req (Y/N)?</t>
  </si>
  <si>
    <t>Statutory Change Req (Y/N)?</t>
  </si>
  <si>
    <t>EV Dealer Incentive</t>
  </si>
  <si>
    <t>New or Change to Budget Item (Y/N)?</t>
  </si>
  <si>
    <t>Source</t>
  </si>
  <si>
    <t>Cost Effectiveness</t>
  </si>
  <si>
    <t xml:space="preserve">  Charge Criteria </t>
  </si>
  <si>
    <t>Rating</t>
  </si>
  <si>
    <t>Description</t>
  </si>
  <si>
    <t>No fit</t>
  </si>
  <si>
    <t>Low fit</t>
  </si>
  <si>
    <t>Fit</t>
  </si>
  <si>
    <t>Good fit</t>
  </si>
  <si>
    <t>Excellent fit</t>
  </si>
  <si>
    <t># of Supporters</t>
  </si>
  <si>
    <t>Mitigate and reverse climate change through soil carbon sequestration. Tax nitrogen fertilizer</t>
  </si>
  <si>
    <t xml:space="preserve">PUC development </t>
  </si>
  <si>
    <t>Wind Turbines</t>
  </si>
  <si>
    <t>Increase in wind turbines across the state</t>
  </si>
  <si>
    <t>ANR Air Quality testing</t>
  </si>
  <si>
    <t>"Stay at Home Economy"</t>
  </si>
  <si>
    <t>Tax on fertilizer</t>
  </si>
  <si>
    <t>Education in early childhood regarding the carbon cycle, carbon footprint and ecosystems</t>
  </si>
  <si>
    <t>Early Education</t>
  </si>
  <si>
    <t>Clean Water from Cabot Farms</t>
  </si>
  <si>
    <t>Cabot cheese farms spraying chemicals and dumping waste in rivers. Never built a water purification plant, and should need to build one.</t>
  </si>
  <si>
    <t>State taxes on polluters</t>
  </si>
  <si>
    <t>Tax polluters pay up front</t>
  </si>
  <si>
    <t>Ethical Energy Development Plan</t>
  </si>
  <si>
    <t>Will provide a model for developing countries to promote ethical energy development</t>
  </si>
  <si>
    <t>Broadband Connection</t>
  </si>
  <si>
    <t>Areas like the NE Kingdom can run their communities with less commuting</t>
  </si>
  <si>
    <t>Weatherization of homes</t>
  </si>
  <si>
    <t>Reduction in fossil fuel growth</t>
  </si>
  <si>
    <t>Carbon Taxed Based on Profits of the company</t>
  </si>
  <si>
    <t>Establish fuel and Electric Coops</t>
  </si>
  <si>
    <t>Energy Efficiency and Weatherization Services. Biomass fuels</t>
  </si>
  <si>
    <t>Establish food and agricultural coops</t>
  </si>
  <si>
    <t>Increase local food production. Could provide food services to insitutions IE: prisons, schools, government, hospitals</t>
  </si>
  <si>
    <t>Small scale energy installations</t>
  </si>
  <si>
    <t>Help regions become energy independent</t>
  </si>
  <si>
    <t>Education of plug in vehicles</t>
  </si>
  <si>
    <t>Increase in public transportation</t>
  </si>
  <si>
    <t>Car retailers and car dealers are ignorant of the benefits of plug in vehicles</t>
  </si>
  <si>
    <t>Solar Utility</t>
  </si>
  <si>
    <t>Reduce Population Growth</t>
  </si>
  <si>
    <t>Population growth is the real issue. Water and food for the growing population?</t>
  </si>
  <si>
    <t>Regional Efforts</t>
  </si>
  <si>
    <t>Vermont has a very small carbon footprint on a national level. Need to partner with the rest of New England</t>
  </si>
  <si>
    <t>Enforcement of Idling Laws</t>
  </si>
  <si>
    <t>Currently, idling laws are rarely enforced</t>
  </si>
  <si>
    <t>Charging Stations</t>
  </si>
  <si>
    <t>Low Watt Applicances</t>
  </si>
  <si>
    <t xml:space="preserve">Work to develop and deploy low watt appliances, especially in the kitchen </t>
  </si>
  <si>
    <t>Electric Assist Bikes/Trikes</t>
  </si>
  <si>
    <t>Build or repurpose paths for electric assist bikes. Cost much less electricity to run than electric cars</t>
  </si>
  <si>
    <t>Coop owned wind turbines</t>
  </si>
  <si>
    <t xml:space="preserve">Public owned bank with Vermont Tax Dollars, able to issue not for profit loans for wind turbines </t>
  </si>
  <si>
    <t xml:space="preserve">Cabinet Level Office of Climate Change </t>
  </si>
  <si>
    <t>Promote Regenerative Agricultural Practices</t>
  </si>
  <si>
    <t>Agroforestry</t>
  </si>
  <si>
    <t>Reintroduce the American Chestnut Tree</t>
  </si>
  <si>
    <t>Promote species diversity in Vermont's forests</t>
  </si>
  <si>
    <t>Prepare to receive domestic climate refugees</t>
  </si>
  <si>
    <t>Vermont will be a significant destination; need more housing, employment opportunities &amp; food production</t>
  </si>
  <si>
    <t>Prepare for in-state climate refugees</t>
  </si>
  <si>
    <t>Work with Regional Planning Commissions to add this to their priorities; study impact of increased flooding on state facilities; redirecting development to other areas and not rebuilding in flood-prone areas</t>
  </si>
  <si>
    <t>Change Vermont's transportation paradigm: Neighborhubs</t>
  </si>
  <si>
    <t>Walkable communities with local amenities and services; shared transportation options, groceries, cafe, libraries</t>
  </si>
  <si>
    <t>Insurance for Car Sharing</t>
  </si>
  <si>
    <t>small numbers of adopters in small communities and unavailability of insurance; work with insurers to create a product suitable for use in car sharing</t>
  </si>
  <si>
    <t>Car Sharing Programs</t>
  </si>
  <si>
    <t>Add capability to schedule pick up and delivery services, potentially as part of multi-purpose passenger/cargo vans</t>
  </si>
  <si>
    <t>Dairy farmer example, uses much more petroleum than in years past. Bec/ of the economic situation, only viable method. Current model of farming is destroying the lake. Tax incentives to create jobs. Buy local, consume less; promote regional agriculture</t>
  </si>
  <si>
    <t>"Natur Hus" Style Construction</t>
  </si>
  <si>
    <t>A construction technique that involves wrapping a weather proof shell around the outside of the house. Increases energy efficiency</t>
  </si>
  <si>
    <t>Promote New Business Development in Climate Adaptation Sector</t>
  </si>
  <si>
    <t>Special emphasis should be placed on skill building in these areas among young people; Add courses and programs through Vermont Community College</t>
  </si>
  <si>
    <t>Connect Volunteers with State Leadership</t>
  </si>
  <si>
    <t>Recognition for efforts, especially by volunteers can help motivate them and promote their initiatives; can also act as sources of inspiration and will increase effectiveness</t>
  </si>
  <si>
    <t>Against Carbon Tax</t>
  </si>
  <si>
    <t>State should roll out solar utility to the entire state. State should not be pushing natural gas; new construction should be solar ready</t>
  </si>
  <si>
    <t>Instead, creative a tax incentive to encourage people to do the right thing; will hurt the most vulnerable more and they will just leave</t>
  </si>
  <si>
    <t>Biomass Fuels</t>
  </si>
  <si>
    <t>Increase use of wood for heating in homes/schools</t>
  </si>
  <si>
    <t>Decentivize Using Cars</t>
  </si>
  <si>
    <t>Paid for by carbon tax, to benefit low income families, helps increase efficiency, promote weatherization of homes</t>
  </si>
  <si>
    <t>Stuart Licht's Method of Carbon Capture</t>
  </si>
  <si>
    <t>Construction of carbon nano fibers, very futuristic, technology not ready yet</t>
  </si>
  <si>
    <t xml:space="preserve">Reduce Speed Limits </t>
  </si>
  <si>
    <t>Reduce speed limits by 10mph to save on emissions</t>
  </si>
  <si>
    <t>Ban road salt</t>
  </si>
  <si>
    <t>Estimated $1B</t>
  </si>
  <si>
    <t>Hydrogen Fuel through Hydrolysis of Water</t>
  </si>
  <si>
    <t xml:space="preserve">Hydrogen Fueling Stations for Toyota Mirai, promote the purchase of fuel cell power, </t>
  </si>
  <si>
    <t>Full Commission</t>
  </si>
  <si>
    <t>Power Production, Distribution, and Use</t>
  </si>
  <si>
    <t>Education, Communication, and Outreach</t>
  </si>
  <si>
    <t>Commercial and Residential Buildings</t>
  </si>
  <si>
    <t>Rural Solutions</t>
  </si>
  <si>
    <t>Access to Capital</t>
  </si>
  <si>
    <t>Office would analyze science and technology associated with climate change, anticipate problems, and propose solutions. Also create renewable energy jobs</t>
  </si>
  <si>
    <t>Vermont &amp; New England should not allow growth of fossil fuel infrastructure; break up with big oil</t>
  </si>
  <si>
    <t>Totals</t>
  </si>
  <si>
    <t>Agriculture, Forestry, Waste, Industry</t>
  </si>
  <si>
    <t>Investments</t>
  </si>
  <si>
    <t>Make smart investments with the VW $18.7MM Funds</t>
  </si>
  <si>
    <t>Street Lights</t>
  </si>
  <si>
    <t>Motion sensor street lights in low traffic areas (Cars/people), switch to LED lights</t>
  </si>
  <si>
    <t>Carbon Pricing</t>
  </si>
  <si>
    <t>Price carbon pollution either through a carbon tax or through carbon trading markets</t>
  </si>
  <si>
    <t xml:space="preserve">Provide a consumer incentive per vehicle purchase </t>
  </si>
  <si>
    <t>Provide the dealer/salesperson with an incentive to sell electric vehicles</t>
  </si>
  <si>
    <t>Money spent in the courts for settling PUC windfarm disputes should be used in hybrid transportation</t>
  </si>
  <si>
    <t xml:space="preserve">Air quality testing because of pollution from dairy farms. Manure to go through digestors to capture energy and kept out of water </t>
  </si>
  <si>
    <r>
      <t>Public Transportation does not reach rural areas, need more availablility of carpool/public transport services.</t>
    </r>
    <r>
      <rPr>
        <b/>
        <sz val="11"/>
        <color theme="1"/>
        <rFont val="Calibri"/>
        <family val="2"/>
        <scheme val="minor"/>
      </rPr>
      <t xml:space="preserve"> </t>
    </r>
    <r>
      <rPr>
        <sz val="11"/>
        <color theme="1"/>
        <rFont val="Calibri"/>
        <family val="2"/>
        <scheme val="minor"/>
      </rPr>
      <t>Electric vehicle public transportation</t>
    </r>
  </si>
  <si>
    <t>Reduction in energy consumption, 15-20% of home energy consumption is through heating water, decentralized solar power grids; selling solar power back to the grid; allow solar on parking lot cannopies, remove ANR Fee associated with rooftop cannopies</t>
  </si>
  <si>
    <t>Increse Solar PV</t>
  </si>
  <si>
    <t>Silvopasturing and alley cropping; mixtures of agricultural and forestry practices that produce high economic yield; efficient use of sunlight and complementary biology; creates healthy soils that can tolerate weather extremes</t>
  </si>
  <si>
    <t>Well-suited to tolerating shifts in climate; rot resistant and is suitable for use in both construction and fine woodworking; promote the work on the American chestnut at the UVM horticultural farm</t>
  </si>
  <si>
    <t>Healthy mix of species in the forest, species should be actively introduced with emphasis on species from further south in the US</t>
  </si>
  <si>
    <t>Research and Development; Non-emissions-based Climate Actions</t>
  </si>
  <si>
    <t>Evaluate 90% Renewable Energy</t>
  </si>
  <si>
    <t>Work with mathematicians, scientists, and economists to find out what getting to 90% renewable really looks like</t>
  </si>
  <si>
    <t>Fund the Green Building Industry</t>
  </si>
  <si>
    <t>Identified as a vital economic sector through CEDS. "Building Science" to make homes more efficient. Need support of VT training program</t>
  </si>
  <si>
    <t>VERMONT CLIMATE COMMISSION AUGUST 15 2017</t>
  </si>
  <si>
    <t>BREAKOUT GROUP NOTE SUMMARY</t>
  </si>
  <si>
    <t>TOPIC</t>
  </si>
  <si>
    <t>WHAT'S WORKING</t>
  </si>
  <si>
    <t>OPPORTUNITY</t>
  </si>
  <si>
    <t>Solar</t>
  </si>
  <si>
    <t>Increase in usage, both culturally and economically</t>
  </si>
  <si>
    <t>Apply solar models to other renewable technologies (incentives and taxes)</t>
  </si>
  <si>
    <t>Deployment of PV</t>
  </si>
  <si>
    <t>Solar development</t>
  </si>
  <si>
    <t>Electricity EE</t>
  </si>
  <si>
    <t>Electric energy efficiency improving</t>
  </si>
  <si>
    <t>Energy Storage</t>
  </si>
  <si>
    <t>Electric efficiency shown results</t>
  </si>
  <si>
    <t>Building EE</t>
  </si>
  <si>
    <t>Updated building codes, Efficiency VT</t>
  </si>
  <si>
    <t>Existing aging buildings</t>
  </si>
  <si>
    <t>Exchange oil for propane</t>
  </si>
  <si>
    <t>Penalizing use of less efficient technologies</t>
  </si>
  <si>
    <t>Efficiency/electrical upgrades to multi-family housing</t>
  </si>
  <si>
    <t>Weatherization infrastructure could be expanded</t>
  </si>
  <si>
    <t>Requirement for renewable and efficient energy in new housing</t>
  </si>
  <si>
    <t>Increased heat electrification</t>
  </si>
  <si>
    <t>Digital networked utilities and home appliances</t>
  </si>
  <si>
    <t>Other EE</t>
  </si>
  <si>
    <t>All fuels energy efficiency can be tapped</t>
  </si>
  <si>
    <t>All fuels efficiency</t>
  </si>
  <si>
    <t>Movement for electric vehicles</t>
  </si>
  <si>
    <t>Improvements in vehicle technology/autonomy</t>
  </si>
  <si>
    <t>Multi-modal: bus/train/plane</t>
  </si>
  <si>
    <t>Growing transporation options, especially low-income (experience of car owenrship)</t>
  </si>
  <si>
    <t>VT Transit (intercity)[Brattleboro, other places]</t>
  </si>
  <si>
    <t>CNG/RNG/alt fuel for buses</t>
  </si>
  <si>
    <t>Steady increase in public transportation ridership</t>
  </si>
  <si>
    <t>Awareness of alternative transportation subsidies (e.g. EVs)</t>
  </si>
  <si>
    <t>VT part of zero emission vehicle compact</t>
  </si>
  <si>
    <t>Transportation Efficiencies</t>
  </si>
  <si>
    <t>Vehicle electrification</t>
  </si>
  <si>
    <t>Carpool opportunities and distributed network of transportation</t>
  </si>
  <si>
    <t>Opposition to increased public transportation</t>
  </si>
  <si>
    <t>Increased vehicle electrification</t>
  </si>
  <si>
    <t>Autonomous vehicles</t>
  </si>
  <si>
    <t xml:space="preserve"> </t>
  </si>
  <si>
    <t>Alternative fuels for heavy-duty vehicles (trucks, plows, tractors, trains)</t>
  </si>
  <si>
    <t>State 'Lead by Example'</t>
  </si>
  <si>
    <t>Uses electric tech/green</t>
  </si>
  <si>
    <t>Land Use</t>
  </si>
  <si>
    <t>Compound downtown land-use planning</t>
  </si>
  <si>
    <t>Policies to structure walkable communities</t>
  </si>
  <si>
    <t>Working landscape and active forestry. Close to energy source</t>
  </si>
  <si>
    <t>Smart growth/housing</t>
  </si>
  <si>
    <t>Sequestration resource - forests and soils</t>
  </si>
  <si>
    <t>Carbon sequestration on-farm ($ Lake Cleanup)</t>
  </si>
  <si>
    <t>Downtown/village center designation programs</t>
  </si>
  <si>
    <t>Bioenergy</t>
  </si>
  <si>
    <t>Wood stove buy-out programs</t>
  </si>
  <si>
    <t>Growing biomass as thermal source - green and economical</t>
  </si>
  <si>
    <t>Already have ditributed fuel network that could be converted to wood</t>
  </si>
  <si>
    <t>Untapped wood resource for heating</t>
  </si>
  <si>
    <t>Wood heat and forest sequestration</t>
  </si>
  <si>
    <t>Economy</t>
  </si>
  <si>
    <t>Green jobs</t>
  </si>
  <si>
    <t>Tax incentives for businesses that manufacture or utilize "green" practices</t>
  </si>
  <si>
    <t>Strong green economy</t>
  </si>
  <si>
    <t>What is causation? What iss next step (w/economic analysis)?</t>
  </si>
  <si>
    <t>Climate change as economic opportunity</t>
  </si>
  <si>
    <t>Business models</t>
  </si>
  <si>
    <t>Clean energy jobs</t>
  </si>
  <si>
    <t>Working remotely (internet access)(training to bring it to lower-income)</t>
  </si>
  <si>
    <t>Growth in green jobs</t>
  </si>
  <si>
    <t>Job growth</t>
  </si>
  <si>
    <t>Education/Behavior Change</t>
  </si>
  <si>
    <t>Vermonter's values align with CAC goals</t>
  </si>
  <si>
    <t>Less focus on efficiency; more on not using energy</t>
  </si>
  <si>
    <t>Engaged population in Vermont compared to other states - more educated and willing to change</t>
  </si>
  <si>
    <t>Increasing awareness (education/outreach)</t>
  </si>
  <si>
    <t>"Green" mentality</t>
  </si>
  <si>
    <t>Progressive utilities</t>
  </si>
  <si>
    <t>Alignment around buisness, government etc. on shared vision</t>
  </si>
  <si>
    <t>Small community where people know each other</t>
  </si>
  <si>
    <t>Energy committees (local action)</t>
  </si>
  <si>
    <t>Visionary utilities</t>
  </si>
  <si>
    <t>Carbon Markets</t>
  </si>
  <si>
    <t>RGGI works regionally</t>
  </si>
  <si>
    <t>Chance to expand RGGI to other sectors</t>
  </si>
  <si>
    <t>Carbon pricing (pending legislation)</t>
  </si>
  <si>
    <t>Financing</t>
  </si>
  <si>
    <t>VW settlement</t>
  </si>
  <si>
    <t>Improving access to finance (esp. low income)</t>
  </si>
  <si>
    <t>Statutes/Regulations</t>
  </si>
  <si>
    <t>Need new net metering rules</t>
  </si>
  <si>
    <t>Data and Resources</t>
  </si>
  <si>
    <t>Lots! Great start</t>
  </si>
  <si>
    <t>Uncategorized</t>
  </si>
  <si>
    <t>Local/regional energy planning</t>
  </si>
  <si>
    <t>Recognition and base of energy talent (technology, brain pool)</t>
  </si>
  <si>
    <t>Manage Storm Water</t>
  </si>
  <si>
    <t>Keep it on land and not in water bodies/out of the ocea. Restore waterways, will also balance local water cycles</t>
  </si>
  <si>
    <t>Avoid solutions such as nuclear, natural gas, biofuels, and fracked gas</t>
  </si>
  <si>
    <t>Avoid false solutions</t>
  </si>
  <si>
    <t>More/safer bike paths, more lit sidewalks, more expensive parking</t>
  </si>
  <si>
    <t>Hempcrete</t>
  </si>
  <si>
    <t>Substitute for concrete. Holds carbon and is better for insulation. Lasts for centuries, reduces mold. Shortage of affordable housing - should build with Hempcrete</t>
  </si>
  <si>
    <t>Restore soil conditions to pre-modern agriculture (S.159) Competitions for creating inoculant soils and promote use of high inoculant soils in local agriculture. Promote plant/tree growth</t>
  </si>
  <si>
    <t>Carbon Dividends</t>
  </si>
  <si>
    <t>Similar to Carbon Pricing, gradual increase in tax from source producers, transfer of the dividends to All Americans on an equal and monthly basis, rollback of other types of taxes (property/income)</t>
  </si>
  <si>
    <t>Wood Stove Buy Out Program</t>
  </si>
  <si>
    <t xml:space="preserve">Growing biomass as thermal source - green and economical, Wood heat and forest sequestration
</t>
  </si>
  <si>
    <t>Join RepublicEN</t>
  </si>
  <si>
    <t>A group of conservatives who are energy optimists and climate realists</t>
  </si>
  <si>
    <t xml:space="preserve">Increased availability of Level III charging stations, charging available in all state parking lots for all plug in vehicles </t>
  </si>
  <si>
    <t>Make VCAC Permanent</t>
  </si>
  <si>
    <t>Make the VCAC permanent and non-partisan. Re-founded/established on a bi/tri year basis. Full citizen participation</t>
  </si>
  <si>
    <t>Promote Clean Energy Internships</t>
  </si>
  <si>
    <t>Promote internships in the green energy department towards high school and college students</t>
  </si>
  <si>
    <t>Essex Plan</t>
  </si>
  <si>
    <t>A comprehensive plan that involves increasing fees on pollution, electric rate reductions and rebates for working class families and rural vermonters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</si>
</sst>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1">
    <border>
      <left/>
      <right/>
      <top/>
      <bottom/>
      <diagonal/>
    </border>
    <border>
      <left style="thin">
        <color auto="1"/>
      </left>
      <right/>
      <top style="thin">
        <color theme="4"/>
      </top>
      <bottom style="thin">
        <color auto="1"/>
      </bottom>
      <diagonal/>
    </border>
    <border>
      <left/>
      <right/>
      <top style="thin">
        <color theme="4"/>
      </top>
      <bottom style="thin">
        <color auto="1"/>
      </bottom>
      <diagonal/>
    </border>
    <border>
      <left style="thin">
        <color theme="4"/>
      </left>
      <right/>
      <top/>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thin">
        <color auto="1"/>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7">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textRotation="45" wrapText="1"/>
    </xf>
    <xf numFmtId="0" fontId="0" fillId="0" borderId="0" xfId="0" applyAlignment="1"/>
    <xf numFmtId="0" fontId="0" fillId="0" borderId="0" xfId="0" applyAlignment="1">
      <alignment horizontal="left"/>
    </xf>
    <xf numFmtId="0" fontId="0" fillId="0" borderId="0" xfId="0" applyAlignment="1">
      <alignment horizontal="center" vertical="center"/>
    </xf>
    <xf numFmtId="0" fontId="0" fillId="2" borderId="0" xfId="0" applyFill="1" applyAlignment="1">
      <alignment wrapText="1"/>
    </xf>
    <xf numFmtId="0" fontId="0" fillId="3" borderId="0" xfId="0" applyFill="1" applyAlignment="1">
      <alignment wrapText="1"/>
    </xf>
    <xf numFmtId="0" fontId="0" fillId="0" borderId="3" xfId="0" applyBorder="1" applyAlignment="1"/>
    <xf numFmtId="0" fontId="2" fillId="0" borderId="0" xfId="0" applyFont="1" applyAlignment="1">
      <alignment wrapText="1"/>
    </xf>
    <xf numFmtId="0" fontId="2" fillId="0" borderId="0" xfId="0" applyFont="1"/>
    <xf numFmtId="0" fontId="2" fillId="0" borderId="4" xfId="0" applyFont="1" applyBorder="1" applyAlignment="1">
      <alignment wrapText="1"/>
    </xf>
    <xf numFmtId="0" fontId="2" fillId="0" borderId="4" xfId="0" applyFont="1" applyBorder="1"/>
    <xf numFmtId="0" fontId="2" fillId="0" borderId="5" xfId="0" applyFont="1" applyBorder="1" applyAlignment="1">
      <alignment wrapText="1"/>
    </xf>
    <xf numFmtId="0" fontId="2" fillId="0" borderId="6" xfId="0" applyFont="1" applyBorder="1" applyAlignment="1">
      <alignment wrapText="1"/>
    </xf>
    <xf numFmtId="0" fontId="2" fillId="0" borderId="6" xfId="0" applyFont="1" applyBorder="1"/>
    <xf numFmtId="0" fontId="2" fillId="0" borderId="7" xfId="0" applyFont="1" applyBorder="1" applyAlignment="1">
      <alignment wrapText="1"/>
    </xf>
    <xf numFmtId="0" fontId="0" fillId="0" borderId="6" xfId="0" applyFont="1" applyBorder="1" applyAlignment="1">
      <alignment wrapText="1"/>
    </xf>
    <xf numFmtId="0" fontId="0" fillId="0" borderId="0" xfId="0" applyFont="1" applyAlignment="1">
      <alignment wrapText="1"/>
    </xf>
    <xf numFmtId="0" fontId="3" fillId="0" borderId="8" xfId="0" applyFont="1" applyBorder="1" applyAlignment="1">
      <alignment wrapText="1"/>
    </xf>
    <xf numFmtId="0" fontId="3" fillId="0" borderId="8" xfId="0" applyFont="1" applyBorder="1"/>
    <xf numFmtId="0" fontId="0" fillId="0" borderId="9" xfId="0" applyBorder="1"/>
    <xf numFmtId="0" fontId="0" fillId="0" borderId="8" xfId="0" applyBorder="1"/>
    <xf numFmtId="0" fontId="0" fillId="0" borderId="0" xfId="0" applyFont="1"/>
    <xf numFmtId="0" fontId="0" fillId="0" borderId="0" xfId="0" applyFont="1" applyBorder="1" applyAlignment="1">
      <alignment wrapText="1"/>
    </xf>
    <xf numFmtId="0" fontId="0" fillId="0" borderId="4" xfId="0" applyFont="1" applyBorder="1" applyAlignment="1">
      <alignment wrapText="1"/>
    </xf>
    <xf numFmtId="0" fontId="0" fillId="0" borderId="7" xfId="0" applyFont="1" applyFill="1" applyBorder="1" applyAlignment="1">
      <alignment wrapText="1"/>
    </xf>
    <xf numFmtId="0" fontId="4" fillId="4" borderId="10" xfId="0" applyFont="1" applyFill="1" applyBorder="1"/>
    <xf numFmtId="0" fontId="0" fillId="0" borderId="10" xfId="0" applyBorder="1"/>
    <xf numFmtId="0" fontId="3" fillId="0" borderId="10" xfId="0" applyFont="1" applyBorder="1"/>
    <xf numFmtId="0" fontId="0" fillId="5" borderId="10" xfId="0" applyFill="1" applyBorder="1"/>
    <xf numFmtId="0" fontId="0" fillId="0" borderId="10" xfId="0" applyBorder="1" applyAlignment="1">
      <alignment wrapText="1"/>
    </xf>
    <xf numFmtId="0" fontId="0" fillId="0" borderId="0" xfId="0" applyBorder="1" applyAlignment="1">
      <alignment wrapText="1"/>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cellXfs>
  <cellStyles count="2">
    <cellStyle name="Normal" xfId="0" builtinId="0"/>
    <cellStyle name="Normal 2" xfId="1" xr:uid="{00000000-0005-0000-0000-000001000000}"/>
  </cellStyles>
  <dxfs count="15">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4.4405891997527952E-2"/>
          <c:y val="0.1383681815480087"/>
          <c:w val="0.61389907333295068"/>
          <c:h val="0.86068285166358205"/>
        </c:manualLayout>
      </c:layout>
      <c:pieChart>
        <c:varyColors val="1"/>
        <c:ser>
          <c:idx val="0"/>
          <c:order val="0"/>
          <c:tx>
            <c:strRef>
              <c:f>'Breakdown by Subcommitte'!$C$1</c:f>
              <c:strCache>
                <c:ptCount val="1"/>
                <c:pt idx="0">
                  <c:v># of Supporters</c:v>
                </c:pt>
              </c:strCache>
            </c:strRef>
          </c:tx>
          <c:explosion val="9"/>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863-4713-9926-E1DA2654CBE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863-4713-9926-E1DA2654CBE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863-4713-9926-E1DA2654CBE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863-4713-9926-E1DA2654CBE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9EF-4FA5-9257-53809F65F991}"/>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4863-4713-9926-E1DA2654CBE1}"/>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4863-4713-9926-E1DA2654CBE1}"/>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4863-4713-9926-E1DA2654CBE1}"/>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09EF-4FA5-9257-53809F65F99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'Breakdown by Subcommitte'!$B$2:$B$10</c:f>
              <c:strCache>
                <c:ptCount val="9"/>
                <c:pt idx="0">
                  <c:v>Access to Capital</c:v>
                </c:pt>
                <c:pt idx="1">
                  <c:v>Agriculture, Forestry, Waste, Industry</c:v>
                </c:pt>
                <c:pt idx="2">
                  <c:v>Commercial and Residential Buildings</c:v>
                </c:pt>
                <c:pt idx="3">
                  <c:v>Education, Communication, and Outreach</c:v>
                </c:pt>
                <c:pt idx="4">
                  <c:v>Full Commission</c:v>
                </c:pt>
                <c:pt idx="5">
                  <c:v>Research and Development; Non-emissions-based Climate Actions</c:v>
                </c:pt>
                <c:pt idx="6">
                  <c:v>Power Production, Distribution, and Use</c:v>
                </c:pt>
                <c:pt idx="7">
                  <c:v>Rural Solutions</c:v>
                </c:pt>
                <c:pt idx="8">
                  <c:v>Transportation</c:v>
                </c:pt>
              </c:strCache>
            </c:strRef>
          </c:cat>
          <c:val>
            <c:numRef>
              <c:f>'Breakdown by Subcommitte'!$C$2:$C$10</c:f>
              <c:numCache>
                <c:formatCode>General</c:formatCode>
                <c:ptCount val="9"/>
                <c:pt idx="0">
                  <c:v>1</c:v>
                </c:pt>
                <c:pt idx="1">
                  <c:v>28</c:v>
                </c:pt>
                <c:pt idx="2">
                  <c:v>20</c:v>
                </c:pt>
                <c:pt idx="3">
                  <c:v>13</c:v>
                </c:pt>
                <c:pt idx="4">
                  <c:v>515</c:v>
                </c:pt>
                <c:pt idx="5">
                  <c:v>15</c:v>
                </c:pt>
                <c:pt idx="6">
                  <c:v>45</c:v>
                </c:pt>
                <c:pt idx="7">
                  <c:v>5</c:v>
                </c:pt>
                <c:pt idx="8">
                  <c:v>130</c:v>
                </c:pt>
              </c:numCache>
            </c:numRef>
          </c:val>
          <c:extLst>
            <c:ext xmlns:c16="http://schemas.microsoft.com/office/drawing/2014/chart" uri="{C3380CC4-5D6E-409C-BE32-E72D297353CC}">
              <c16:uniqueId val="{00000000-09EF-4FA5-9257-53809F65F991}"/>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446483</xdr:colOff>
      <xdr:row>1</xdr:row>
      <xdr:rowOff>366710</xdr:rowOff>
    </xdr:from>
    <xdr:to>
      <xdr:col>16</xdr:col>
      <xdr:colOff>166687</xdr:colOff>
      <xdr:row>25</xdr:row>
      <xdr:rowOff>59530</xdr:rowOff>
    </xdr:to>
    <xdr:graphicFrame macro="">
      <xdr:nvGraphicFramePr>
        <xdr:cNvPr id="2" name="Chart 1">
          <a:extLst>
            <a:ext uri="{FF2B5EF4-FFF2-40B4-BE49-F238E27FC236}">
              <a16:creationId xmlns:a16="http://schemas.microsoft.com/office/drawing/2014/main" id="{9210133C-3C5F-44FC-9D65-F907A7865B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L71" totalsRowShown="0" headerRowDxfId="14">
  <autoFilter ref="A2:L71" xr:uid="{00000000-0009-0000-0100-000001000000}"/>
  <tableColumns count="12">
    <tableColumn id="1" xr3:uid="{00000000-0010-0000-0000-000001000000}" name="Policy Option"/>
    <tableColumn id="2" xr3:uid="{00000000-0010-0000-0000-000002000000}" name="Summary" dataDxfId="13"/>
    <tableColumn id="3" xr3:uid="{00000000-0010-0000-0000-000003000000}" name="Subcommittee" dataDxfId="12"/>
    <tableColumn id="4" xr3:uid="{00000000-0010-0000-0000-000004000000}" name="Cost"/>
    <tableColumn id="5" xr3:uid="{00000000-0010-0000-0000-000005000000}" name="Cost Effectiveness"/>
    <tableColumn id="6" xr3:uid="{00000000-0010-0000-0000-000006000000}" name="Statutory Change Req (Y/N)?"/>
    <tableColumn id="7" xr3:uid="{00000000-0010-0000-0000-000007000000}" name="New or Change to Budget Item (Y/N)?"/>
    <tableColumn id="8" xr3:uid="{00000000-0010-0000-0000-000008000000}" name="Regulatory Change Req (Y/N)?"/>
    <tableColumn id="9" xr3:uid="{00000000-0010-0000-0000-000009000000}" name="Existing Program Architecture" dataDxfId="11"/>
    <tableColumn id="10" xr3:uid="{00000000-0010-0000-0000-00000A000000}" name="Partner Support" dataDxfId="10"/>
    <tableColumn id="11" xr3:uid="{00000000-0010-0000-0000-00000B000000}" name="Source" dataDxfId="9"/>
    <tableColumn id="12" xr3:uid="{00000000-0010-0000-0000-00000C000000}" name="# of Supporters" dataDxfId="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1:K292" totalsRowShown="0" headerRowDxfId="7">
  <autoFilter ref="A11:K292" xr:uid="{00000000-0009-0000-0100-000003000000}"/>
  <sortState ref="A12:K292">
    <sortCondition descending="1" ref="K11:K292"/>
  </sortState>
  <tableColumns count="11">
    <tableColumn id="1" xr3:uid="{00000000-0010-0000-0100-000001000000}" name="Policy Option (Short Title)" dataDxfId="6">
      <calculatedColumnFormula>'List of Ideas'!A3</calculatedColumnFormula>
    </tableColumn>
    <tableColumn id="2" xr3:uid="{00000000-0010-0000-0100-000002000000}" name="Subcommittee" dataDxfId="5">
      <calculatedColumnFormula>'List of Ideas'!C3</calculatedColumnFormula>
    </tableColumn>
    <tableColumn id="3" xr3:uid="{00000000-0010-0000-0100-000003000000}" name="Reduce GHG"/>
    <tableColumn id="4" xr3:uid="{00000000-0010-0000-0100-000004000000}" name="Renewable Energy"/>
    <tableColumn id="5" xr3:uid="{00000000-0010-0000-0100-000005000000}" name="Economic Activity"/>
    <tableColumn id="6" xr3:uid="{00000000-0010-0000-0100-000006000000}" name="Grow VT Biz"/>
    <tableColumn id="7" xr3:uid="{00000000-0010-0000-0100-000007000000}" name="Affordability"/>
    <tableColumn id="8" xr3:uid="{00000000-0010-0000-0100-000008000000}" name="Engage All VTers"/>
    <tableColumn id="9" xr3:uid="{00000000-0010-0000-0100-000009000000}" name="VTers Save $ "/>
    <tableColumn id="10" xr3:uid="{00000000-0010-0000-0100-00000A000000}" name="Ease to Implement"/>
    <tableColumn id="11" xr3:uid="{00000000-0010-0000-0100-00000B000000}" name="Total " dataDxfId="4">
      <calculatedColumnFormula>SUM(Table3[[#This Row],[Reduce GHG]:[Ease to Implement]])</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3:B8" totalsRowShown="0" headerRowDxfId="3" dataDxfId="2">
  <autoFilter ref="A3:B8" xr:uid="{00000000-0009-0000-0100-000002000000}">
    <filterColumn colId="0" hiddenButton="1"/>
    <filterColumn colId="1" hiddenButton="1"/>
  </autoFilter>
  <tableColumns count="2">
    <tableColumn id="1" xr3:uid="{00000000-0010-0000-0200-000001000000}" name="Rating" dataDxfId="1"/>
    <tableColumn id="2" xr3:uid="{00000000-0010-0000-0200-000002000000}"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zoomScale="80" zoomScaleNormal="80" workbookViewId="0">
      <pane ySplit="1" topLeftCell="A2" activePane="bottomLeft" state="frozen"/>
      <selection pane="bottomLeft" activeCell="L6" sqref="L6"/>
    </sheetView>
  </sheetViews>
  <sheetFormatPr defaultColWidth="9.140625" defaultRowHeight="15" x14ac:dyDescent="0.25"/>
  <cols>
    <col min="1" max="1" width="29.5703125" style="11" bestFit="1" customWidth="1"/>
    <col min="2" max="2" width="46.85546875" style="10" customWidth="1"/>
    <col min="3" max="3" width="20.140625" style="10" customWidth="1"/>
    <col min="4" max="4" width="13.7109375" style="11" bestFit="1" customWidth="1"/>
    <col min="5" max="5" width="19.140625" style="11" customWidth="1"/>
    <col min="6" max="6" width="17.85546875" style="11" customWidth="1"/>
    <col min="7" max="7" width="20.42578125" style="11" customWidth="1"/>
    <col min="8" max="8" width="17.28515625" style="11" customWidth="1"/>
    <col min="9" max="9" width="18.42578125" style="10" customWidth="1"/>
    <col min="10" max="10" width="13.7109375" style="10" customWidth="1"/>
    <col min="11" max="11" width="18.140625" style="10" customWidth="1"/>
    <col min="12" max="12" width="13.42578125" style="11" bestFit="1" customWidth="1"/>
    <col min="13" max="13" width="8.85546875" customWidth="1"/>
    <col min="14" max="16384" width="9.140625" style="11"/>
  </cols>
  <sheetData>
    <row r="1" spans="1:13" s="10" customFormat="1" x14ac:dyDescent="0.25"/>
    <row r="2" spans="1:13" ht="45" x14ac:dyDescent="0.25">
      <c r="A2" s="10" t="s">
        <v>1</v>
      </c>
      <c r="B2" s="10" t="s">
        <v>16</v>
      </c>
      <c r="C2" s="10" t="s">
        <v>2</v>
      </c>
      <c r="D2" s="10" t="s">
        <v>10</v>
      </c>
      <c r="E2" s="10" t="s">
        <v>24</v>
      </c>
      <c r="F2" s="10" t="s">
        <v>20</v>
      </c>
      <c r="G2" s="10" t="s">
        <v>22</v>
      </c>
      <c r="H2" s="10" t="s">
        <v>19</v>
      </c>
      <c r="I2" s="10" t="s">
        <v>13</v>
      </c>
      <c r="J2" s="10" t="s">
        <v>15</v>
      </c>
      <c r="K2" s="10" t="s">
        <v>23</v>
      </c>
      <c r="L2" s="10" t="s">
        <v>33</v>
      </c>
    </row>
    <row r="3" spans="1:13" ht="30" x14ac:dyDescent="0.25">
      <c r="A3" s="10" t="s">
        <v>17</v>
      </c>
      <c r="B3" s="19" t="s">
        <v>130</v>
      </c>
      <c r="C3" s="10" t="s">
        <v>18</v>
      </c>
      <c r="L3" s="10">
        <v>74</v>
      </c>
    </row>
    <row r="4" spans="1:13" ht="30" x14ac:dyDescent="0.25">
      <c r="A4" s="11" t="s">
        <v>21</v>
      </c>
      <c r="B4" s="19" t="s">
        <v>131</v>
      </c>
      <c r="C4" s="10" t="s">
        <v>18</v>
      </c>
      <c r="L4" s="10">
        <v>1</v>
      </c>
    </row>
    <row r="5" spans="1:13" ht="30" x14ac:dyDescent="0.25">
      <c r="A5" s="24" t="s">
        <v>128</v>
      </c>
      <c r="B5" s="19" t="s">
        <v>129</v>
      </c>
      <c r="C5" s="19" t="s">
        <v>114</v>
      </c>
      <c r="L5" s="10">
        <v>489</v>
      </c>
    </row>
    <row r="6" spans="1:13" ht="45" x14ac:dyDescent="0.25">
      <c r="A6" s="11" t="s">
        <v>35</v>
      </c>
      <c r="B6" s="19" t="s">
        <v>132</v>
      </c>
      <c r="C6" s="19" t="s">
        <v>115</v>
      </c>
      <c r="L6" s="10">
        <v>1</v>
      </c>
    </row>
    <row r="7" spans="1:13" ht="30" x14ac:dyDescent="0.25">
      <c r="A7" s="11" t="s">
        <v>36</v>
      </c>
      <c r="B7" s="10" t="s">
        <v>37</v>
      </c>
      <c r="C7" s="19" t="s">
        <v>115</v>
      </c>
      <c r="L7" s="10">
        <v>4</v>
      </c>
      <c r="M7" s="11"/>
    </row>
    <row r="8" spans="1:13" ht="60" x14ac:dyDescent="0.25">
      <c r="A8" s="10" t="s">
        <v>38</v>
      </c>
      <c r="B8" s="19" t="s">
        <v>133</v>
      </c>
      <c r="C8" s="19" t="s">
        <v>140</v>
      </c>
      <c r="L8" s="10">
        <v>1</v>
      </c>
      <c r="M8" s="11"/>
    </row>
    <row r="9" spans="1:13" ht="90" x14ac:dyDescent="0.25">
      <c r="A9" s="10" t="s">
        <v>39</v>
      </c>
      <c r="B9" s="19" t="s">
        <v>92</v>
      </c>
      <c r="C9" s="19" t="s">
        <v>118</v>
      </c>
      <c r="L9" s="10">
        <v>5</v>
      </c>
      <c r="M9" s="11"/>
    </row>
    <row r="10" spans="1:13" ht="45" x14ac:dyDescent="0.25">
      <c r="A10" s="11" t="s">
        <v>42</v>
      </c>
      <c r="B10" s="10" t="s">
        <v>41</v>
      </c>
      <c r="C10" s="19" t="s">
        <v>116</v>
      </c>
      <c r="L10" s="10">
        <v>5</v>
      </c>
      <c r="M10" s="11"/>
    </row>
    <row r="11" spans="1:13" ht="45" x14ac:dyDescent="0.25">
      <c r="A11" s="10" t="s">
        <v>43</v>
      </c>
      <c r="B11" s="10" t="s">
        <v>44</v>
      </c>
      <c r="C11" s="19" t="s">
        <v>123</v>
      </c>
      <c r="L11" s="10">
        <v>1</v>
      </c>
      <c r="M11" s="11"/>
    </row>
    <row r="12" spans="1:13" ht="30" x14ac:dyDescent="0.25">
      <c r="A12" s="10" t="s">
        <v>45</v>
      </c>
      <c r="B12" s="10" t="s">
        <v>46</v>
      </c>
      <c r="C12" s="19" t="s">
        <v>114</v>
      </c>
      <c r="L12" s="10">
        <v>1</v>
      </c>
      <c r="M12" s="11"/>
    </row>
    <row r="13" spans="1:13" ht="45" x14ac:dyDescent="0.25">
      <c r="A13" s="10" t="s">
        <v>47</v>
      </c>
      <c r="B13" s="10" t="s">
        <v>48</v>
      </c>
      <c r="C13" s="19" t="s">
        <v>116</v>
      </c>
      <c r="L13" s="10">
        <v>3</v>
      </c>
      <c r="M13" s="11"/>
    </row>
    <row r="14" spans="1:13" ht="45" x14ac:dyDescent="0.25">
      <c r="A14" s="10" t="s">
        <v>49</v>
      </c>
      <c r="B14" s="10" t="s">
        <v>50</v>
      </c>
      <c r="C14" s="19" t="s">
        <v>116</v>
      </c>
      <c r="L14" s="10">
        <v>2</v>
      </c>
      <c r="M14" s="11"/>
    </row>
    <row r="15" spans="1:13" ht="45" x14ac:dyDescent="0.25">
      <c r="A15" s="10" t="s">
        <v>51</v>
      </c>
      <c r="B15" s="19" t="s">
        <v>105</v>
      </c>
      <c r="C15" s="19" t="s">
        <v>117</v>
      </c>
      <c r="L15" s="10">
        <v>17</v>
      </c>
      <c r="M15" s="11"/>
    </row>
    <row r="16" spans="1:13" ht="30" x14ac:dyDescent="0.25">
      <c r="A16" s="10" t="s">
        <v>52</v>
      </c>
      <c r="B16" s="19" t="s">
        <v>121</v>
      </c>
      <c r="C16" s="19" t="s">
        <v>115</v>
      </c>
      <c r="L16" s="10">
        <v>11</v>
      </c>
      <c r="M16" s="11"/>
    </row>
    <row r="17" spans="1:13" ht="30" x14ac:dyDescent="0.25">
      <c r="A17" s="10" t="s">
        <v>53</v>
      </c>
      <c r="C17" s="19" t="s">
        <v>114</v>
      </c>
      <c r="L17" s="10">
        <v>1</v>
      </c>
      <c r="M17" s="11"/>
    </row>
    <row r="18" spans="1:13" ht="30" x14ac:dyDescent="0.25">
      <c r="A18" s="10" t="s">
        <v>54</v>
      </c>
      <c r="B18" s="10" t="s">
        <v>55</v>
      </c>
      <c r="C18" s="19" t="s">
        <v>115</v>
      </c>
      <c r="L18" s="10">
        <v>1</v>
      </c>
      <c r="M18" s="11"/>
    </row>
    <row r="19" spans="1:13" ht="45" x14ac:dyDescent="0.25">
      <c r="A19" s="10" t="s">
        <v>56</v>
      </c>
      <c r="B19" s="10" t="s">
        <v>57</v>
      </c>
      <c r="C19" s="19" t="s">
        <v>123</v>
      </c>
      <c r="L19" s="10">
        <v>2</v>
      </c>
      <c r="M19" s="11"/>
    </row>
    <row r="20" spans="1:13" ht="30" x14ac:dyDescent="0.25">
      <c r="A20" s="10" t="s">
        <v>58</v>
      </c>
      <c r="B20" s="10" t="s">
        <v>59</v>
      </c>
      <c r="C20" s="19" t="s">
        <v>115</v>
      </c>
      <c r="L20" s="10">
        <v>1</v>
      </c>
      <c r="M20" s="11"/>
    </row>
    <row r="21" spans="1:13" ht="45" x14ac:dyDescent="0.25">
      <c r="A21" s="10" t="s">
        <v>60</v>
      </c>
      <c r="B21" s="10" t="s">
        <v>62</v>
      </c>
      <c r="C21" s="19" t="s">
        <v>116</v>
      </c>
      <c r="L21" s="10">
        <v>1</v>
      </c>
      <c r="M21" s="11"/>
    </row>
    <row r="22" spans="1:13" ht="45" x14ac:dyDescent="0.25">
      <c r="A22" s="10" t="s">
        <v>61</v>
      </c>
      <c r="B22" s="19" t="s">
        <v>134</v>
      </c>
      <c r="C22" s="19" t="s">
        <v>18</v>
      </c>
      <c r="L22" s="10">
        <v>20</v>
      </c>
      <c r="M22" s="11"/>
    </row>
    <row r="23" spans="1:13" ht="45" x14ac:dyDescent="0.25">
      <c r="A23" s="10" t="s">
        <v>63</v>
      </c>
      <c r="B23" s="19" t="s">
        <v>100</v>
      </c>
      <c r="C23" s="19" t="s">
        <v>115</v>
      </c>
      <c r="L23" s="10">
        <v>4</v>
      </c>
      <c r="M23" s="11"/>
    </row>
    <row r="24" spans="1:13" ht="60" x14ac:dyDescent="0.25">
      <c r="A24" s="10" t="s">
        <v>64</v>
      </c>
      <c r="B24" s="10" t="s">
        <v>65</v>
      </c>
      <c r="C24" s="19" t="s">
        <v>140</v>
      </c>
      <c r="L24" s="10">
        <v>1</v>
      </c>
      <c r="M24" s="11"/>
    </row>
    <row r="25" spans="1:13" ht="45" x14ac:dyDescent="0.25">
      <c r="A25" s="10" t="s">
        <v>66</v>
      </c>
      <c r="B25" s="10" t="s">
        <v>67</v>
      </c>
      <c r="C25" s="19" t="s">
        <v>114</v>
      </c>
      <c r="L25" s="10">
        <v>1</v>
      </c>
      <c r="M25" s="11"/>
    </row>
    <row r="26" spans="1:13" x14ac:dyDescent="0.25">
      <c r="A26" s="10" t="s">
        <v>68</v>
      </c>
      <c r="B26" s="10" t="s">
        <v>69</v>
      </c>
      <c r="C26" s="19" t="s">
        <v>18</v>
      </c>
      <c r="L26" s="10">
        <v>3</v>
      </c>
      <c r="M26" s="11"/>
    </row>
    <row r="27" spans="1:13" ht="45" x14ac:dyDescent="0.25">
      <c r="A27" s="10" t="s">
        <v>70</v>
      </c>
      <c r="B27" s="19" t="s">
        <v>255</v>
      </c>
      <c r="C27" s="19" t="s">
        <v>18</v>
      </c>
      <c r="L27" s="10">
        <v>10</v>
      </c>
      <c r="M27" s="11"/>
    </row>
    <row r="28" spans="1:13" ht="90" x14ac:dyDescent="0.25">
      <c r="A28" s="19" t="s">
        <v>136</v>
      </c>
      <c r="B28" s="19" t="s">
        <v>135</v>
      </c>
      <c r="C28" s="19" t="s">
        <v>115</v>
      </c>
      <c r="L28" s="10">
        <v>22</v>
      </c>
      <c r="M28" s="11"/>
    </row>
    <row r="29" spans="1:13" ht="30" x14ac:dyDescent="0.25">
      <c r="A29" s="10" t="s">
        <v>71</v>
      </c>
      <c r="B29" s="10" t="s">
        <v>72</v>
      </c>
      <c r="C29" s="19" t="s">
        <v>115</v>
      </c>
      <c r="L29" s="10">
        <v>1</v>
      </c>
      <c r="M29" s="11"/>
    </row>
    <row r="30" spans="1:13" ht="30" x14ac:dyDescent="0.25">
      <c r="A30" s="10" t="s">
        <v>73</v>
      </c>
      <c r="B30" s="10" t="s">
        <v>74</v>
      </c>
      <c r="C30" s="19" t="s">
        <v>18</v>
      </c>
      <c r="L30" s="10">
        <v>3</v>
      </c>
      <c r="M30" s="11"/>
    </row>
    <row r="31" spans="1:13" ht="30" x14ac:dyDescent="0.25">
      <c r="A31" s="10" t="s">
        <v>75</v>
      </c>
      <c r="B31" s="10" t="s">
        <v>76</v>
      </c>
      <c r="C31" s="19" t="s">
        <v>119</v>
      </c>
      <c r="L31" s="10">
        <v>1</v>
      </c>
      <c r="M31" s="11"/>
    </row>
    <row r="32" spans="1:13" ht="60" x14ac:dyDescent="0.25">
      <c r="A32" s="10" t="s">
        <v>77</v>
      </c>
      <c r="B32" s="19" t="s">
        <v>120</v>
      </c>
      <c r="C32" s="19" t="s">
        <v>114</v>
      </c>
      <c r="L32" s="10">
        <v>1</v>
      </c>
      <c r="M32" s="11"/>
    </row>
    <row r="33" spans="1:13" ht="78.75" customHeight="1" x14ac:dyDescent="0.25">
      <c r="A33" s="10" t="s">
        <v>78</v>
      </c>
      <c r="B33" s="19" t="s">
        <v>248</v>
      </c>
      <c r="C33" s="19" t="s">
        <v>123</v>
      </c>
      <c r="L33" s="10">
        <v>13</v>
      </c>
      <c r="M33" s="11"/>
    </row>
    <row r="34" spans="1:13" ht="30" x14ac:dyDescent="0.25">
      <c r="A34" s="10" t="s">
        <v>40</v>
      </c>
      <c r="B34" s="10" t="s">
        <v>34</v>
      </c>
      <c r="C34" s="19" t="s">
        <v>123</v>
      </c>
      <c r="L34" s="19">
        <v>3</v>
      </c>
      <c r="M34" s="11"/>
    </row>
    <row r="35" spans="1:13" ht="75" x14ac:dyDescent="0.25">
      <c r="A35" s="10" t="s">
        <v>79</v>
      </c>
      <c r="B35" s="19" t="s">
        <v>137</v>
      </c>
      <c r="C35" s="19" t="s">
        <v>123</v>
      </c>
      <c r="L35" s="10">
        <v>5</v>
      </c>
      <c r="M35" s="11"/>
    </row>
    <row r="36" spans="1:13" ht="75" x14ac:dyDescent="0.25">
      <c r="A36" s="10" t="s">
        <v>80</v>
      </c>
      <c r="B36" s="19" t="s">
        <v>138</v>
      </c>
      <c r="C36" s="19" t="s">
        <v>123</v>
      </c>
      <c r="L36" s="10">
        <v>1</v>
      </c>
      <c r="M36" s="11"/>
    </row>
    <row r="37" spans="1:13" ht="45" x14ac:dyDescent="0.25">
      <c r="A37" s="10" t="s">
        <v>81</v>
      </c>
      <c r="B37" s="19" t="s">
        <v>139</v>
      </c>
      <c r="C37" s="19" t="s">
        <v>123</v>
      </c>
      <c r="L37" s="10">
        <v>1</v>
      </c>
      <c r="M37" s="11"/>
    </row>
    <row r="38" spans="1:13" ht="60" x14ac:dyDescent="0.25">
      <c r="A38" s="10" t="s">
        <v>82</v>
      </c>
      <c r="B38" s="10" t="s">
        <v>83</v>
      </c>
      <c r="C38" s="19" t="s">
        <v>140</v>
      </c>
      <c r="L38" s="10">
        <v>3</v>
      </c>
      <c r="M38" s="11"/>
    </row>
    <row r="39" spans="1:13" ht="75" x14ac:dyDescent="0.25">
      <c r="A39" s="10" t="s">
        <v>84</v>
      </c>
      <c r="B39" s="10" t="s">
        <v>85</v>
      </c>
      <c r="C39" s="19" t="s">
        <v>140</v>
      </c>
      <c r="L39" s="10">
        <v>2</v>
      </c>
      <c r="M39" s="11"/>
    </row>
    <row r="40" spans="1:13" ht="63.6" customHeight="1" x14ac:dyDescent="0.25">
      <c r="A40" s="10" t="s">
        <v>86</v>
      </c>
      <c r="B40" s="10" t="s">
        <v>87</v>
      </c>
      <c r="C40" s="19" t="s">
        <v>18</v>
      </c>
      <c r="L40" s="10">
        <v>4</v>
      </c>
      <c r="M40" s="11"/>
    </row>
    <row r="41" spans="1:13" ht="45" x14ac:dyDescent="0.25">
      <c r="A41" s="15" t="s">
        <v>88</v>
      </c>
      <c r="B41" s="15" t="s">
        <v>89</v>
      </c>
      <c r="C41" s="18" t="s">
        <v>18</v>
      </c>
      <c r="D41" s="16"/>
      <c r="E41" s="16"/>
      <c r="F41" s="16"/>
      <c r="G41" s="16"/>
      <c r="H41" s="16"/>
      <c r="I41" s="15"/>
      <c r="J41" s="15"/>
      <c r="K41" s="15"/>
      <c r="L41" s="17">
        <v>1</v>
      </c>
      <c r="M41" s="11"/>
    </row>
    <row r="42" spans="1:13" ht="45" x14ac:dyDescent="0.25">
      <c r="A42" s="15" t="s">
        <v>90</v>
      </c>
      <c r="B42" s="15" t="s">
        <v>91</v>
      </c>
      <c r="C42" s="18" t="s">
        <v>18</v>
      </c>
      <c r="D42" s="16"/>
      <c r="E42" s="16"/>
      <c r="F42" s="16"/>
      <c r="G42" s="16"/>
      <c r="H42" s="16"/>
      <c r="I42" s="15"/>
      <c r="J42" s="15"/>
      <c r="K42" s="15"/>
      <c r="L42" s="17">
        <v>1</v>
      </c>
      <c r="M42" s="11"/>
    </row>
    <row r="43" spans="1:13" ht="45" x14ac:dyDescent="0.25">
      <c r="A43" s="18" t="s">
        <v>93</v>
      </c>
      <c r="B43" s="18" t="s">
        <v>94</v>
      </c>
      <c r="C43" s="18" t="s">
        <v>117</v>
      </c>
      <c r="D43" s="16"/>
      <c r="E43" s="16"/>
      <c r="F43" s="16"/>
      <c r="G43" s="16"/>
      <c r="H43" s="16"/>
      <c r="I43" s="15"/>
      <c r="J43" s="15"/>
      <c r="K43" s="15"/>
      <c r="L43" s="17">
        <v>1</v>
      </c>
      <c r="M43" s="11"/>
    </row>
    <row r="44" spans="1:13" ht="60" x14ac:dyDescent="0.25">
      <c r="A44" s="18" t="s">
        <v>95</v>
      </c>
      <c r="B44" s="18" t="s">
        <v>96</v>
      </c>
      <c r="C44" s="19" t="s">
        <v>140</v>
      </c>
      <c r="D44" s="16"/>
      <c r="E44" s="16"/>
      <c r="F44" s="16"/>
      <c r="G44" s="16"/>
      <c r="H44" s="16"/>
      <c r="I44" s="15"/>
      <c r="J44" s="15"/>
      <c r="K44" s="15"/>
      <c r="L44" s="17">
        <v>1</v>
      </c>
      <c r="M44" s="11"/>
    </row>
    <row r="45" spans="1:13" ht="60" x14ac:dyDescent="0.25">
      <c r="A45" s="18" t="s">
        <v>97</v>
      </c>
      <c r="B45" s="18" t="s">
        <v>98</v>
      </c>
      <c r="C45" s="18" t="s">
        <v>116</v>
      </c>
      <c r="D45" s="16"/>
      <c r="E45" s="16"/>
      <c r="F45" s="16"/>
      <c r="G45" s="16"/>
      <c r="H45" s="16"/>
      <c r="I45" s="15"/>
      <c r="J45" s="15"/>
      <c r="K45" s="15"/>
      <c r="L45" s="17">
        <v>1</v>
      </c>
      <c r="M45" s="11"/>
    </row>
    <row r="46" spans="1:13" ht="45" x14ac:dyDescent="0.25">
      <c r="A46" s="18" t="s">
        <v>99</v>
      </c>
      <c r="B46" s="18" t="s">
        <v>101</v>
      </c>
      <c r="C46" s="18" t="s">
        <v>114</v>
      </c>
      <c r="D46" s="16"/>
      <c r="E46" s="16"/>
      <c r="F46" s="16"/>
      <c r="G46" s="16"/>
      <c r="H46" s="16"/>
      <c r="I46" s="15"/>
      <c r="J46" s="15"/>
      <c r="K46" s="15"/>
      <c r="L46" s="17">
        <v>14</v>
      </c>
      <c r="M46" s="11"/>
    </row>
    <row r="47" spans="1:13" ht="30" x14ac:dyDescent="0.25">
      <c r="A47" s="18" t="s">
        <v>102</v>
      </c>
      <c r="B47" s="18" t="s">
        <v>103</v>
      </c>
      <c r="C47" s="19" t="s">
        <v>123</v>
      </c>
      <c r="D47" s="16"/>
      <c r="E47" s="16"/>
      <c r="F47" s="16"/>
      <c r="G47" s="16"/>
      <c r="H47" s="16"/>
      <c r="I47" s="15"/>
      <c r="J47" s="15"/>
      <c r="K47" s="15"/>
      <c r="L47" s="17">
        <v>2</v>
      </c>
      <c r="M47" s="11"/>
    </row>
    <row r="48" spans="1:13" ht="30" x14ac:dyDescent="0.25">
      <c r="A48" s="18" t="s">
        <v>104</v>
      </c>
      <c r="B48" s="18" t="s">
        <v>245</v>
      </c>
      <c r="C48" s="18" t="s">
        <v>18</v>
      </c>
      <c r="D48" s="16"/>
      <c r="E48" s="16"/>
      <c r="F48" s="16"/>
      <c r="G48" s="16"/>
      <c r="H48" s="16"/>
      <c r="I48" s="15"/>
      <c r="J48" s="15"/>
      <c r="K48" s="15"/>
      <c r="L48" s="17">
        <v>5</v>
      </c>
      <c r="M48" s="11"/>
    </row>
    <row r="49" spans="1:13" ht="60" x14ac:dyDescent="0.25">
      <c r="A49" s="18" t="s">
        <v>106</v>
      </c>
      <c r="B49" s="18" t="s">
        <v>107</v>
      </c>
      <c r="C49" s="19" t="s">
        <v>140</v>
      </c>
      <c r="D49" s="16"/>
      <c r="E49" s="16"/>
      <c r="F49" s="16"/>
      <c r="G49" s="16"/>
      <c r="H49" s="16"/>
      <c r="I49" s="15"/>
      <c r="J49" s="15"/>
      <c r="K49" s="15"/>
      <c r="L49" s="17">
        <v>3</v>
      </c>
      <c r="M49" s="11"/>
    </row>
    <row r="50" spans="1:13" ht="30" x14ac:dyDescent="0.25">
      <c r="A50" s="18" t="s">
        <v>108</v>
      </c>
      <c r="B50" s="18" t="s">
        <v>109</v>
      </c>
      <c r="C50" s="18" t="s">
        <v>18</v>
      </c>
      <c r="D50" s="16"/>
      <c r="E50" s="16"/>
      <c r="F50" s="16"/>
      <c r="G50" s="16"/>
      <c r="H50" s="16"/>
      <c r="I50" s="15"/>
      <c r="J50" s="15"/>
      <c r="K50" s="15"/>
      <c r="L50" s="17">
        <v>1</v>
      </c>
      <c r="M50" s="11"/>
    </row>
    <row r="51" spans="1:13" ht="60" x14ac:dyDescent="0.25">
      <c r="A51" s="18" t="s">
        <v>110</v>
      </c>
      <c r="B51" s="18" t="s">
        <v>111</v>
      </c>
      <c r="C51" s="19" t="s">
        <v>140</v>
      </c>
      <c r="D51" s="16"/>
      <c r="E51" s="16"/>
      <c r="F51" s="16"/>
      <c r="G51" s="16"/>
      <c r="H51" s="16"/>
      <c r="I51" s="15"/>
      <c r="J51" s="15"/>
      <c r="K51" s="15"/>
      <c r="L51" s="17">
        <v>1</v>
      </c>
      <c r="M51" s="11"/>
    </row>
    <row r="52" spans="1:13" ht="30" x14ac:dyDescent="0.25">
      <c r="A52" s="18" t="s">
        <v>112</v>
      </c>
      <c r="B52" s="18" t="s">
        <v>113</v>
      </c>
      <c r="C52" s="18" t="s">
        <v>18</v>
      </c>
      <c r="D52" s="16"/>
      <c r="E52" s="16"/>
      <c r="F52" s="16"/>
      <c r="G52" s="16"/>
      <c r="H52" s="16"/>
      <c r="I52" s="15"/>
      <c r="J52" s="15"/>
      <c r="K52" s="15"/>
      <c r="L52" s="17">
        <v>1</v>
      </c>
      <c r="M52" s="11"/>
    </row>
    <row r="53" spans="1:13" ht="30" x14ac:dyDescent="0.25">
      <c r="A53" s="18" t="s">
        <v>124</v>
      </c>
      <c r="B53" s="18" t="s">
        <v>125</v>
      </c>
      <c r="C53" s="18" t="s">
        <v>18</v>
      </c>
      <c r="D53" s="16"/>
      <c r="E53" s="16"/>
      <c r="F53" s="16"/>
      <c r="G53" s="16"/>
      <c r="H53" s="16"/>
      <c r="I53" s="15"/>
      <c r="J53" s="15"/>
      <c r="K53" s="15"/>
      <c r="L53" s="17">
        <v>4</v>
      </c>
      <c r="M53" s="11"/>
    </row>
    <row r="54" spans="1:13" ht="30" x14ac:dyDescent="0.25">
      <c r="A54" s="18" t="s">
        <v>126</v>
      </c>
      <c r="B54" s="18" t="s">
        <v>127</v>
      </c>
      <c r="C54" s="18" t="s">
        <v>18</v>
      </c>
      <c r="D54" s="16"/>
      <c r="E54" s="16"/>
      <c r="F54" s="16"/>
      <c r="G54" s="16"/>
      <c r="H54" s="16"/>
      <c r="I54" s="15"/>
      <c r="J54" s="15"/>
      <c r="K54" s="15"/>
      <c r="L54" s="17">
        <v>2</v>
      </c>
      <c r="M54" s="11"/>
    </row>
    <row r="55" spans="1:13" ht="60" x14ac:dyDescent="0.25">
      <c r="A55" s="18" t="s">
        <v>141</v>
      </c>
      <c r="B55" s="18" t="s">
        <v>142</v>
      </c>
      <c r="C55" s="18" t="s">
        <v>140</v>
      </c>
      <c r="D55" s="16"/>
      <c r="E55" s="16"/>
      <c r="F55" s="16"/>
      <c r="G55" s="16"/>
      <c r="H55" s="16"/>
      <c r="I55" s="15"/>
      <c r="J55" s="15"/>
      <c r="K55" s="15"/>
      <c r="L55" s="27">
        <v>1</v>
      </c>
      <c r="M55" s="11"/>
    </row>
    <row r="56" spans="1:13" ht="45" x14ac:dyDescent="0.25">
      <c r="A56" s="18" t="s">
        <v>143</v>
      </c>
      <c r="B56" s="18" t="s">
        <v>144</v>
      </c>
      <c r="C56" s="18" t="s">
        <v>117</v>
      </c>
      <c r="D56" s="16"/>
      <c r="E56" s="16"/>
      <c r="F56" s="16"/>
      <c r="G56" s="16"/>
      <c r="H56" s="16"/>
      <c r="I56" s="15"/>
      <c r="J56" s="15"/>
      <c r="K56" s="15"/>
      <c r="L56" s="17">
        <v>1</v>
      </c>
      <c r="M56" s="11"/>
    </row>
    <row r="57" spans="1:13" ht="60" x14ac:dyDescent="0.25">
      <c r="A57" s="26" t="s">
        <v>241</v>
      </c>
      <c r="B57" s="26" t="s">
        <v>242</v>
      </c>
      <c r="C57" s="26" t="s">
        <v>140</v>
      </c>
      <c r="D57" s="13"/>
      <c r="E57" s="13"/>
      <c r="F57" s="13"/>
      <c r="G57" s="13"/>
      <c r="H57" s="13"/>
      <c r="I57" s="12"/>
      <c r="J57" s="12"/>
      <c r="K57" s="12"/>
      <c r="L57" s="14">
        <v>1</v>
      </c>
      <c r="M57" s="11"/>
    </row>
    <row r="58" spans="1:13" ht="60" x14ac:dyDescent="0.25">
      <c r="A58" s="24" t="s">
        <v>244</v>
      </c>
      <c r="B58" s="19" t="s">
        <v>243</v>
      </c>
      <c r="C58" s="19" t="s">
        <v>140</v>
      </c>
      <c r="L58" s="10">
        <v>1</v>
      </c>
      <c r="M58" s="11"/>
    </row>
    <row r="59" spans="1:13" ht="60" x14ac:dyDescent="0.25">
      <c r="A59" s="24" t="s">
        <v>246</v>
      </c>
      <c r="B59" s="19" t="s">
        <v>247</v>
      </c>
      <c r="C59" s="19" t="s">
        <v>117</v>
      </c>
      <c r="L59" s="10">
        <v>1</v>
      </c>
    </row>
    <row r="60" spans="1:13" ht="60" x14ac:dyDescent="0.25">
      <c r="A60" s="24" t="s">
        <v>249</v>
      </c>
      <c r="B60" s="19" t="s">
        <v>250</v>
      </c>
      <c r="C60" s="19" t="s">
        <v>114</v>
      </c>
      <c r="L60" s="10">
        <v>5</v>
      </c>
    </row>
    <row r="61" spans="1:13" ht="61.5" customHeight="1" x14ac:dyDescent="0.25">
      <c r="A61" s="24" t="s">
        <v>251</v>
      </c>
      <c r="B61" s="33" t="s">
        <v>252</v>
      </c>
      <c r="C61" s="19"/>
      <c r="L61" s="10"/>
    </row>
    <row r="62" spans="1:13" ht="30" x14ac:dyDescent="0.25">
      <c r="A62" s="24" t="s">
        <v>253</v>
      </c>
      <c r="B62" s="33" t="s">
        <v>254</v>
      </c>
      <c r="C62" s="19" t="s">
        <v>114</v>
      </c>
      <c r="L62" s="10">
        <v>1</v>
      </c>
    </row>
    <row r="63" spans="1:13" ht="45" x14ac:dyDescent="0.25">
      <c r="A63" s="24" t="s">
        <v>256</v>
      </c>
      <c r="B63" s="19" t="s">
        <v>257</v>
      </c>
      <c r="C63" s="19" t="s">
        <v>114</v>
      </c>
      <c r="L63" s="10">
        <v>1</v>
      </c>
    </row>
    <row r="64" spans="1:13" ht="45" x14ac:dyDescent="0.25">
      <c r="A64" s="24" t="s">
        <v>258</v>
      </c>
      <c r="B64" s="19" t="s">
        <v>259</v>
      </c>
      <c r="C64" s="19" t="s">
        <v>116</v>
      </c>
      <c r="L64" s="10">
        <v>1</v>
      </c>
    </row>
    <row r="65" spans="1:12" ht="60" x14ac:dyDescent="0.25">
      <c r="A65" s="24" t="s">
        <v>260</v>
      </c>
      <c r="B65" s="19" t="s">
        <v>261</v>
      </c>
      <c r="C65" s="19" t="s">
        <v>114</v>
      </c>
      <c r="L65" s="10">
        <v>1</v>
      </c>
    </row>
    <row r="66" spans="1:12" x14ac:dyDescent="0.25">
      <c r="L66" s="10"/>
    </row>
    <row r="67" spans="1:12" x14ac:dyDescent="0.25">
      <c r="L67" s="10"/>
    </row>
    <row r="68" spans="1:12" x14ac:dyDescent="0.25">
      <c r="L68" s="10"/>
    </row>
    <row r="69" spans="1:12" x14ac:dyDescent="0.25">
      <c r="L69" s="10"/>
    </row>
    <row r="70" spans="1:12" x14ac:dyDescent="0.25">
      <c r="L70" s="10"/>
    </row>
    <row r="71" spans="1:12" x14ac:dyDescent="0.25">
      <c r="L71" s="10"/>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92"/>
  <sheetViews>
    <sheetView zoomScale="80" zoomScaleNormal="80" zoomScalePageLayoutView="80" workbookViewId="0">
      <selection activeCell="E5" sqref="E5"/>
    </sheetView>
  </sheetViews>
  <sheetFormatPr defaultColWidth="8.85546875" defaultRowHeight="15" x14ac:dyDescent="0.25"/>
  <cols>
    <col min="1" max="1" width="47.42578125" bestFit="1" customWidth="1"/>
    <col min="2" max="2" width="60" bestFit="1" customWidth="1"/>
    <col min="3" max="3" width="15.85546875" customWidth="1"/>
    <col min="4" max="4" width="13" customWidth="1"/>
    <col min="5" max="5" width="12.42578125" customWidth="1"/>
    <col min="6" max="6" width="8.28515625" customWidth="1"/>
    <col min="7" max="7" width="14.28515625" customWidth="1"/>
    <col min="8" max="8" width="11.42578125" customWidth="1"/>
    <col min="9" max="9" width="10.42578125" customWidth="1"/>
    <col min="10" max="10" width="13.85546875" customWidth="1"/>
    <col min="11" max="11" width="10.85546875" customWidth="1"/>
  </cols>
  <sheetData>
    <row r="1" spans="1:11" x14ac:dyDescent="0.25">
      <c r="A1" s="34" t="s">
        <v>0</v>
      </c>
      <c r="B1" s="34"/>
      <c r="C1" s="34"/>
      <c r="D1" s="34"/>
      <c r="E1" s="34"/>
      <c r="F1" s="34"/>
      <c r="G1" s="34"/>
      <c r="H1" s="34"/>
      <c r="I1" s="34"/>
      <c r="J1" s="34"/>
      <c r="K1" s="34"/>
    </row>
    <row r="2" spans="1:11" x14ac:dyDescent="0.25">
      <c r="A2" s="2"/>
      <c r="B2" s="2"/>
      <c r="C2" s="2"/>
      <c r="D2" s="2"/>
      <c r="E2" s="2"/>
      <c r="F2" s="2"/>
      <c r="G2" s="2"/>
      <c r="H2" s="2"/>
      <c r="I2" s="2"/>
      <c r="J2" s="2"/>
      <c r="K2" s="2"/>
    </row>
    <row r="3" spans="1:11" x14ac:dyDescent="0.25">
      <c r="A3" s="2" t="s">
        <v>26</v>
      </c>
      <c r="B3" s="5" t="s">
        <v>27</v>
      </c>
      <c r="C3" s="2"/>
      <c r="D3" s="2"/>
      <c r="E3" s="2"/>
      <c r="F3" s="2"/>
      <c r="G3" s="2"/>
      <c r="H3" s="2"/>
      <c r="I3" s="2"/>
      <c r="J3" s="2"/>
      <c r="K3" s="2"/>
    </row>
    <row r="4" spans="1:11" x14ac:dyDescent="0.25">
      <c r="A4" s="2">
        <v>0</v>
      </c>
      <c r="B4" s="5" t="s">
        <v>28</v>
      </c>
      <c r="C4" s="2"/>
      <c r="D4" s="2"/>
      <c r="E4" s="2"/>
      <c r="F4" s="2"/>
      <c r="G4" s="2"/>
      <c r="H4" s="2"/>
      <c r="I4" s="2"/>
      <c r="J4" s="2"/>
      <c r="K4" s="2"/>
    </row>
    <row r="5" spans="1:11" x14ac:dyDescent="0.25">
      <c r="A5" s="2">
        <v>1</v>
      </c>
      <c r="B5" s="5" t="s">
        <v>29</v>
      </c>
      <c r="C5" s="2"/>
      <c r="D5" s="2"/>
      <c r="E5" s="2"/>
      <c r="F5" s="2"/>
      <c r="G5" s="2"/>
      <c r="H5" s="2"/>
      <c r="I5" s="2"/>
      <c r="J5" s="2"/>
      <c r="K5" s="2"/>
    </row>
    <row r="6" spans="1:11" x14ac:dyDescent="0.25">
      <c r="A6" s="2">
        <v>2</v>
      </c>
      <c r="B6" s="5" t="s">
        <v>30</v>
      </c>
      <c r="C6" s="2"/>
      <c r="D6" s="2"/>
      <c r="E6" s="2"/>
      <c r="F6" s="2"/>
      <c r="G6" s="2"/>
      <c r="H6" s="2"/>
      <c r="I6" s="2"/>
      <c r="J6" s="2"/>
      <c r="K6" s="2"/>
    </row>
    <row r="7" spans="1:11" x14ac:dyDescent="0.25">
      <c r="A7" s="2">
        <v>3</v>
      </c>
      <c r="B7" s="5" t="s">
        <v>31</v>
      </c>
      <c r="C7" s="2"/>
      <c r="D7" s="2"/>
      <c r="E7" s="2"/>
      <c r="F7" s="2"/>
      <c r="G7" s="2"/>
      <c r="H7" s="2"/>
      <c r="I7" s="2"/>
      <c r="J7" s="2"/>
      <c r="K7" s="2"/>
    </row>
    <row r="8" spans="1:11" x14ac:dyDescent="0.25">
      <c r="A8" s="6">
        <v>4</v>
      </c>
      <c r="B8" s="5" t="s">
        <v>32</v>
      </c>
    </row>
    <row r="10" spans="1:11" x14ac:dyDescent="0.25">
      <c r="A10" s="35" t="s">
        <v>25</v>
      </c>
      <c r="B10" s="36"/>
      <c r="C10" s="36"/>
      <c r="D10" s="36"/>
      <c r="E10" s="36"/>
      <c r="F10" s="36"/>
      <c r="G10" s="36"/>
      <c r="H10" s="36"/>
      <c r="I10" s="36"/>
      <c r="J10" s="9"/>
      <c r="K10" s="4"/>
    </row>
    <row r="11" spans="1:11" s="3" customFormat="1" ht="75" customHeight="1" x14ac:dyDescent="0.25">
      <c r="A11" s="1" t="s">
        <v>14</v>
      </c>
      <c r="B11" s="1" t="s">
        <v>2</v>
      </c>
      <c r="C11" s="1" t="s">
        <v>3</v>
      </c>
      <c r="D11" s="1" t="s">
        <v>4</v>
      </c>
      <c r="E11" s="1" t="s">
        <v>5</v>
      </c>
      <c r="F11" s="1" t="s">
        <v>6</v>
      </c>
      <c r="G11" s="1" t="s">
        <v>7</v>
      </c>
      <c r="H11" s="1" t="s">
        <v>9</v>
      </c>
      <c r="I11" s="1" t="s">
        <v>8</v>
      </c>
      <c r="J11" s="7" t="s">
        <v>11</v>
      </c>
      <c r="K11" s="8" t="s">
        <v>12</v>
      </c>
    </row>
    <row r="12" spans="1:11" x14ac:dyDescent="0.25">
      <c r="A12" t="str">
        <f>'List of Ideas'!A3</f>
        <v>Electric Vehicle Purchase Incentive</v>
      </c>
      <c r="B12" t="str">
        <f>'List of Ideas'!C3</f>
        <v>Transportation</v>
      </c>
      <c r="K12">
        <f>SUM(Table3[[#This Row],[Reduce GHG]:[Ease to Implement]])</f>
        <v>0</v>
      </c>
    </row>
    <row r="13" spans="1:11" x14ac:dyDescent="0.25">
      <c r="A13" t="str">
        <f>'List of Ideas'!A4</f>
        <v>EV Dealer Incentive</v>
      </c>
      <c r="B13" t="str">
        <f>'List of Ideas'!C4</f>
        <v>Transportation</v>
      </c>
      <c r="K13">
        <f>SUM(Table3[[#This Row],[Reduce GHG]:[Ease to Implement]])</f>
        <v>0</v>
      </c>
    </row>
    <row r="14" spans="1:11" x14ac:dyDescent="0.25">
      <c r="A14" t="str">
        <f>'List of Ideas'!A5</f>
        <v>Carbon Pricing</v>
      </c>
      <c r="B14" t="str">
        <f>'List of Ideas'!C5</f>
        <v>Full Commission</v>
      </c>
      <c r="K14">
        <f>SUM(Table3[[#This Row],[Reduce GHG]:[Ease to Implement]])</f>
        <v>0</v>
      </c>
    </row>
    <row r="15" spans="1:11" x14ac:dyDescent="0.25">
      <c r="A15" t="str">
        <f>'List of Ideas'!A34</f>
        <v>Tax on fertilizer</v>
      </c>
      <c r="B15" t="str">
        <f>'List of Ideas'!C34</f>
        <v>Agriculture, Forestry, Waste, Industry</v>
      </c>
      <c r="K15">
        <f>SUM(Table3[[#This Row],[Reduce GHG]:[Ease to Implement]])</f>
        <v>0</v>
      </c>
    </row>
    <row r="16" spans="1:11" x14ac:dyDescent="0.25">
      <c r="A16" t="str">
        <f>'List of Ideas'!A6</f>
        <v xml:space="preserve">PUC development </v>
      </c>
      <c r="B16" t="str">
        <f>'List of Ideas'!C6</f>
        <v>Power Production, Distribution, and Use</v>
      </c>
      <c r="K16">
        <f>SUM(Table3[[#This Row],[Reduce GHG]:[Ease to Implement]])</f>
        <v>0</v>
      </c>
    </row>
    <row r="17" spans="1:11" x14ac:dyDescent="0.25">
      <c r="A17" t="str">
        <f>'List of Ideas'!A7</f>
        <v>Wind Turbines</v>
      </c>
      <c r="B17" t="str">
        <f>'List of Ideas'!C7</f>
        <v>Power Production, Distribution, and Use</v>
      </c>
      <c r="K17">
        <f>SUM(Table3[[#This Row],[Reduce GHG]:[Ease to Implement]])</f>
        <v>0</v>
      </c>
    </row>
    <row r="18" spans="1:11" x14ac:dyDescent="0.25">
      <c r="A18" t="str">
        <f>'List of Ideas'!A8</f>
        <v>ANR Air Quality testing</v>
      </c>
      <c r="B18" t="str">
        <f>'List of Ideas'!C8</f>
        <v>Research and Development; Non-emissions-based Climate Actions</v>
      </c>
      <c r="K18">
        <f>SUM(Table3[[#This Row],[Reduce GHG]:[Ease to Implement]])</f>
        <v>0</v>
      </c>
    </row>
    <row r="19" spans="1:11" x14ac:dyDescent="0.25">
      <c r="A19" t="str">
        <f>'List of Ideas'!A9</f>
        <v>"Stay at Home Economy"</v>
      </c>
      <c r="B19" t="str">
        <f>'List of Ideas'!C9</f>
        <v>Rural Solutions</v>
      </c>
      <c r="K19">
        <f>SUM(Table3[[#This Row],[Reduce GHG]:[Ease to Implement]])</f>
        <v>0</v>
      </c>
    </row>
    <row r="20" spans="1:11" x14ac:dyDescent="0.25">
      <c r="A20" t="str">
        <f>'List of Ideas'!A10</f>
        <v>Early Education</v>
      </c>
      <c r="B20" t="str">
        <f>'List of Ideas'!C10</f>
        <v>Education, Communication, and Outreach</v>
      </c>
      <c r="K20">
        <f>SUM(Table3[[#This Row],[Reduce GHG]:[Ease to Implement]])</f>
        <v>0</v>
      </c>
    </row>
    <row r="21" spans="1:11" x14ac:dyDescent="0.25">
      <c r="A21" t="str">
        <f>'List of Ideas'!A11</f>
        <v>Clean Water from Cabot Farms</v>
      </c>
      <c r="B21" t="str">
        <f>'List of Ideas'!C11</f>
        <v>Agriculture, Forestry, Waste, Industry</v>
      </c>
      <c r="K21">
        <f>SUM(Table3[[#This Row],[Reduce GHG]:[Ease to Implement]])</f>
        <v>0</v>
      </c>
    </row>
    <row r="22" spans="1:11" x14ac:dyDescent="0.25">
      <c r="A22" t="str">
        <f>'List of Ideas'!A12</f>
        <v>State taxes on polluters</v>
      </c>
      <c r="B22" t="str">
        <f>'List of Ideas'!C12</f>
        <v>Full Commission</v>
      </c>
      <c r="K22">
        <f>SUM(Table3[[#This Row],[Reduce GHG]:[Ease to Implement]])</f>
        <v>0</v>
      </c>
    </row>
    <row r="23" spans="1:11" x14ac:dyDescent="0.25">
      <c r="A23" t="str">
        <f>'List of Ideas'!A13</f>
        <v>Ethical Energy Development Plan</v>
      </c>
      <c r="B23" t="str">
        <f>'List of Ideas'!C13</f>
        <v>Education, Communication, and Outreach</v>
      </c>
      <c r="K23">
        <f>SUM(Table3[[#This Row],[Reduce GHG]:[Ease to Implement]])</f>
        <v>0</v>
      </c>
    </row>
    <row r="24" spans="1:11" x14ac:dyDescent="0.25">
      <c r="A24" t="str">
        <f>'List of Ideas'!A14</f>
        <v>Broadband Connection</v>
      </c>
      <c r="B24" t="str">
        <f>'List of Ideas'!C14</f>
        <v>Education, Communication, and Outreach</v>
      </c>
      <c r="K24">
        <f>SUM(Table3[[#This Row],[Reduce GHG]:[Ease to Implement]])</f>
        <v>0</v>
      </c>
    </row>
    <row r="25" spans="1:11" x14ac:dyDescent="0.25">
      <c r="A25" t="str">
        <f>'List of Ideas'!A15</f>
        <v>Weatherization of homes</v>
      </c>
      <c r="B25" t="str">
        <f>'List of Ideas'!C15</f>
        <v>Commercial and Residential Buildings</v>
      </c>
      <c r="K25">
        <f>SUM(Table3[[#This Row],[Reduce GHG]:[Ease to Implement]])</f>
        <v>0</v>
      </c>
    </row>
    <row r="26" spans="1:11" x14ac:dyDescent="0.25">
      <c r="A26" t="str">
        <f>'List of Ideas'!A16</f>
        <v>Reduction in fossil fuel growth</v>
      </c>
      <c r="B26" t="str">
        <f>'List of Ideas'!C16</f>
        <v>Power Production, Distribution, and Use</v>
      </c>
      <c r="K26">
        <f>SUM(Table3[[#This Row],[Reduce GHG]:[Ease to Implement]])</f>
        <v>0</v>
      </c>
    </row>
    <row r="27" spans="1:11" x14ac:dyDescent="0.25">
      <c r="A27" t="str">
        <f>'List of Ideas'!A17</f>
        <v>Carbon Taxed Based on Profits of the company</v>
      </c>
      <c r="B27" t="str">
        <f>'List of Ideas'!C17</f>
        <v>Full Commission</v>
      </c>
      <c r="K27">
        <f>SUM(Table3[[#This Row],[Reduce GHG]:[Ease to Implement]])</f>
        <v>0</v>
      </c>
    </row>
    <row r="28" spans="1:11" x14ac:dyDescent="0.25">
      <c r="A28" t="str">
        <f>'List of Ideas'!A18</f>
        <v>Establish fuel and Electric Coops</v>
      </c>
      <c r="B28" t="str">
        <f>'List of Ideas'!C18</f>
        <v>Power Production, Distribution, and Use</v>
      </c>
      <c r="K28">
        <f>SUM(Table3[[#This Row],[Reduce GHG]:[Ease to Implement]])</f>
        <v>0</v>
      </c>
    </row>
    <row r="29" spans="1:11" x14ac:dyDescent="0.25">
      <c r="A29" t="str">
        <f>'List of Ideas'!A19</f>
        <v>Establish food and agricultural coops</v>
      </c>
      <c r="B29" t="str">
        <f>'List of Ideas'!C19</f>
        <v>Agriculture, Forestry, Waste, Industry</v>
      </c>
      <c r="K29">
        <f>SUM(Table3[[#This Row],[Reduce GHG]:[Ease to Implement]])</f>
        <v>0</v>
      </c>
    </row>
    <row r="30" spans="1:11" x14ac:dyDescent="0.25">
      <c r="A30" t="str">
        <f>'List of Ideas'!A20</f>
        <v>Small scale energy installations</v>
      </c>
      <c r="B30" t="str">
        <f>'List of Ideas'!C20</f>
        <v>Power Production, Distribution, and Use</v>
      </c>
      <c r="K30">
        <f>SUM(Table3[[#This Row],[Reduce GHG]:[Ease to Implement]])</f>
        <v>0</v>
      </c>
    </row>
    <row r="31" spans="1:11" x14ac:dyDescent="0.25">
      <c r="A31" t="str">
        <f>'List of Ideas'!A21</f>
        <v>Education of plug in vehicles</v>
      </c>
      <c r="B31" t="str">
        <f>'List of Ideas'!C21</f>
        <v>Education, Communication, and Outreach</v>
      </c>
      <c r="K31">
        <f>SUM(Table3[[#This Row],[Reduce GHG]:[Ease to Implement]])</f>
        <v>0</v>
      </c>
    </row>
    <row r="32" spans="1:11" x14ac:dyDescent="0.25">
      <c r="A32" t="str">
        <f>'List of Ideas'!A22</f>
        <v>Increase in public transportation</v>
      </c>
      <c r="B32" t="str">
        <f>'List of Ideas'!C22</f>
        <v>Transportation</v>
      </c>
      <c r="K32">
        <f>SUM(Table3[[#This Row],[Reduce GHG]:[Ease to Implement]])</f>
        <v>0</v>
      </c>
    </row>
    <row r="33" spans="1:11" x14ac:dyDescent="0.25">
      <c r="A33" t="str">
        <f>'List of Ideas'!A23</f>
        <v>Solar Utility</v>
      </c>
      <c r="B33" t="str">
        <f>'List of Ideas'!C23</f>
        <v>Power Production, Distribution, and Use</v>
      </c>
      <c r="K33">
        <f>SUM(Table3[[#This Row],[Reduce GHG]:[Ease to Implement]])</f>
        <v>0</v>
      </c>
    </row>
    <row r="34" spans="1:11" x14ac:dyDescent="0.25">
      <c r="A34" t="str">
        <f>'List of Ideas'!A24</f>
        <v>Reduce Population Growth</v>
      </c>
      <c r="B34" t="str">
        <f>'List of Ideas'!C24</f>
        <v>Research and Development; Non-emissions-based Climate Actions</v>
      </c>
      <c r="K34">
        <f>SUM(Table3[[#This Row],[Reduce GHG]:[Ease to Implement]])</f>
        <v>0</v>
      </c>
    </row>
    <row r="35" spans="1:11" x14ac:dyDescent="0.25">
      <c r="A35" t="str">
        <f>'List of Ideas'!A25</f>
        <v>Regional Efforts</v>
      </c>
      <c r="B35" t="str">
        <f>'List of Ideas'!C25</f>
        <v>Full Commission</v>
      </c>
      <c r="K35">
        <f>SUM(Table3[[#This Row],[Reduce GHG]:[Ease to Implement]])</f>
        <v>0</v>
      </c>
    </row>
    <row r="36" spans="1:11" x14ac:dyDescent="0.25">
      <c r="A36" t="str">
        <f>'List of Ideas'!A26</f>
        <v>Enforcement of Idling Laws</v>
      </c>
      <c r="B36" t="str">
        <f>'List of Ideas'!C26</f>
        <v>Transportation</v>
      </c>
      <c r="K36">
        <f>SUM(Table3[[#This Row],[Reduce GHG]:[Ease to Implement]])</f>
        <v>0</v>
      </c>
    </row>
    <row r="37" spans="1:11" x14ac:dyDescent="0.25">
      <c r="A37" t="str">
        <f>'List of Ideas'!A27</f>
        <v>Charging Stations</v>
      </c>
      <c r="B37" t="str">
        <f>'List of Ideas'!C27</f>
        <v>Transportation</v>
      </c>
      <c r="K37">
        <f>SUM(Table3[[#This Row],[Reduce GHG]:[Ease to Implement]])</f>
        <v>0</v>
      </c>
    </row>
    <row r="38" spans="1:11" x14ac:dyDescent="0.25">
      <c r="A38" t="str">
        <f>'List of Ideas'!A28</f>
        <v>Increse Solar PV</v>
      </c>
      <c r="B38" t="str">
        <f>'List of Ideas'!C28</f>
        <v>Power Production, Distribution, and Use</v>
      </c>
      <c r="K38">
        <f>SUM(Table3[[#This Row],[Reduce GHG]:[Ease to Implement]])</f>
        <v>0</v>
      </c>
    </row>
    <row r="39" spans="1:11" x14ac:dyDescent="0.25">
      <c r="A39" t="str">
        <f>'List of Ideas'!A29</f>
        <v>Low Watt Applicances</v>
      </c>
      <c r="B39" t="str">
        <f>'List of Ideas'!C29</f>
        <v>Power Production, Distribution, and Use</v>
      </c>
      <c r="K39">
        <f>SUM(Table3[[#This Row],[Reduce GHG]:[Ease to Implement]])</f>
        <v>0</v>
      </c>
    </row>
    <row r="40" spans="1:11" x14ac:dyDescent="0.25">
      <c r="A40" t="str">
        <f>'List of Ideas'!A30</f>
        <v>Electric Assist Bikes/Trikes</v>
      </c>
      <c r="B40" t="str">
        <f>'List of Ideas'!C30</f>
        <v>Transportation</v>
      </c>
      <c r="K40">
        <f>SUM(Table3[[#This Row],[Reduce GHG]:[Ease to Implement]])</f>
        <v>0</v>
      </c>
    </row>
    <row r="41" spans="1:11" x14ac:dyDescent="0.25">
      <c r="A41" t="str">
        <f>'List of Ideas'!A31</f>
        <v>Coop owned wind turbines</v>
      </c>
      <c r="B41" t="str">
        <f>'List of Ideas'!C31</f>
        <v>Access to Capital</v>
      </c>
      <c r="K41">
        <f>SUM(Table3[[#This Row],[Reduce GHG]:[Ease to Implement]])</f>
        <v>0</v>
      </c>
    </row>
    <row r="42" spans="1:11" x14ac:dyDescent="0.25">
      <c r="A42" t="str">
        <f>'List of Ideas'!A32</f>
        <v xml:space="preserve">Cabinet Level Office of Climate Change </v>
      </c>
      <c r="B42" t="str">
        <f>'List of Ideas'!C32</f>
        <v>Full Commission</v>
      </c>
      <c r="K42">
        <f>SUM(Table3[[#This Row],[Reduce GHG]:[Ease to Implement]])</f>
        <v>0</v>
      </c>
    </row>
    <row r="43" spans="1:11" x14ac:dyDescent="0.25">
      <c r="A43" t="str">
        <f>'List of Ideas'!A33</f>
        <v>Promote Regenerative Agricultural Practices</v>
      </c>
      <c r="B43" t="str">
        <f>'List of Ideas'!C33</f>
        <v>Agriculture, Forestry, Waste, Industry</v>
      </c>
      <c r="K43">
        <f>SUM(Table3[[#This Row],[Reduce GHG]:[Ease to Implement]])</f>
        <v>0</v>
      </c>
    </row>
    <row r="44" spans="1:11" x14ac:dyDescent="0.25">
      <c r="A44" t="str">
        <f>'List of Ideas'!A34</f>
        <v>Tax on fertilizer</v>
      </c>
      <c r="B44" t="str">
        <f>'List of Ideas'!C34</f>
        <v>Agriculture, Forestry, Waste, Industry</v>
      </c>
      <c r="K44">
        <f>SUM(Table3[[#This Row],[Reduce GHG]:[Ease to Implement]])</f>
        <v>0</v>
      </c>
    </row>
    <row r="45" spans="1:11" x14ac:dyDescent="0.25">
      <c r="A45" t="str">
        <f>'List of Ideas'!A35</f>
        <v>Agroforestry</v>
      </c>
      <c r="B45" t="str">
        <f>'List of Ideas'!C35</f>
        <v>Agriculture, Forestry, Waste, Industry</v>
      </c>
      <c r="K45">
        <f>SUM(Table3[[#This Row],[Reduce GHG]:[Ease to Implement]])</f>
        <v>0</v>
      </c>
    </row>
    <row r="46" spans="1:11" x14ac:dyDescent="0.25">
      <c r="A46" t="str">
        <f>'List of Ideas'!A36</f>
        <v>Reintroduce the American Chestnut Tree</v>
      </c>
      <c r="B46" t="str">
        <f>'List of Ideas'!C36</f>
        <v>Agriculture, Forestry, Waste, Industry</v>
      </c>
      <c r="K46">
        <f>SUM(Table3[[#This Row],[Reduce GHG]:[Ease to Implement]])</f>
        <v>0</v>
      </c>
    </row>
    <row r="47" spans="1:11" x14ac:dyDescent="0.25">
      <c r="A47" t="str">
        <f>'List of Ideas'!A37</f>
        <v>Promote species diversity in Vermont's forests</v>
      </c>
      <c r="B47" t="str">
        <f>'List of Ideas'!C37</f>
        <v>Agriculture, Forestry, Waste, Industry</v>
      </c>
      <c r="K47">
        <f>SUM(Table3[[#This Row],[Reduce GHG]:[Ease to Implement]])</f>
        <v>0</v>
      </c>
    </row>
    <row r="48" spans="1:11" x14ac:dyDescent="0.25">
      <c r="A48" t="str">
        <f>'List of Ideas'!A38</f>
        <v>Prepare to receive domestic climate refugees</v>
      </c>
      <c r="B48" t="str">
        <f>'List of Ideas'!C38</f>
        <v>Research and Development; Non-emissions-based Climate Actions</v>
      </c>
      <c r="K48">
        <f>SUM(Table3[[#This Row],[Reduce GHG]:[Ease to Implement]])</f>
        <v>0</v>
      </c>
    </row>
    <row r="49" spans="1:11" x14ac:dyDescent="0.25">
      <c r="A49" t="str">
        <f>'List of Ideas'!A39</f>
        <v>Prepare for in-state climate refugees</v>
      </c>
      <c r="B49" t="str">
        <f>'List of Ideas'!C39</f>
        <v>Research and Development; Non-emissions-based Climate Actions</v>
      </c>
      <c r="K49">
        <f>SUM(Table3[[#This Row],[Reduce GHG]:[Ease to Implement]])</f>
        <v>0</v>
      </c>
    </row>
    <row r="50" spans="1:11" x14ac:dyDescent="0.25">
      <c r="A50" t="str">
        <f>'List of Ideas'!A40</f>
        <v>Change Vermont's transportation paradigm: Neighborhubs</v>
      </c>
      <c r="B50" t="str">
        <f>'List of Ideas'!C40</f>
        <v>Transportation</v>
      </c>
      <c r="K50">
        <f>SUM(Table3[[#This Row],[Reduce GHG]:[Ease to Implement]])</f>
        <v>0</v>
      </c>
    </row>
    <row r="51" spans="1:11" x14ac:dyDescent="0.25">
      <c r="A51" t="str">
        <f>'List of Ideas'!A41</f>
        <v>Insurance for Car Sharing</v>
      </c>
      <c r="B51" t="str">
        <f>'List of Ideas'!C41</f>
        <v>Transportation</v>
      </c>
      <c r="K51">
        <f>SUM(Table3[[#This Row],[Reduce GHG]:[Ease to Implement]])</f>
        <v>0</v>
      </c>
    </row>
    <row r="52" spans="1:11" x14ac:dyDescent="0.25">
      <c r="A52" t="str">
        <f>'List of Ideas'!A42</f>
        <v>Car Sharing Programs</v>
      </c>
      <c r="B52" t="str">
        <f>'List of Ideas'!C42</f>
        <v>Transportation</v>
      </c>
      <c r="K52">
        <f>SUM(Table3[[#This Row],[Reduce GHG]:[Ease to Implement]])</f>
        <v>0</v>
      </c>
    </row>
    <row r="53" spans="1:11" x14ac:dyDescent="0.25">
      <c r="A53" t="str">
        <f>'List of Ideas'!A43</f>
        <v>"Natur Hus" Style Construction</v>
      </c>
      <c r="B53" t="str">
        <f>'List of Ideas'!C43</f>
        <v>Commercial and Residential Buildings</v>
      </c>
      <c r="K53">
        <f>SUM(Table3[[#This Row],[Reduce GHG]:[Ease to Implement]])</f>
        <v>0</v>
      </c>
    </row>
    <row r="54" spans="1:11" x14ac:dyDescent="0.25">
      <c r="A54" t="str">
        <f>'List of Ideas'!A44</f>
        <v>Promote New Business Development in Climate Adaptation Sector</v>
      </c>
      <c r="B54" t="str">
        <f>'List of Ideas'!C44</f>
        <v>Research and Development; Non-emissions-based Climate Actions</v>
      </c>
      <c r="K54">
        <f>SUM(Table3[[#This Row],[Reduce GHG]:[Ease to Implement]])</f>
        <v>0</v>
      </c>
    </row>
    <row r="55" spans="1:11" x14ac:dyDescent="0.25">
      <c r="A55" t="str">
        <f>'List of Ideas'!A45</f>
        <v>Connect Volunteers with State Leadership</v>
      </c>
      <c r="B55" t="str">
        <f>'List of Ideas'!C45</f>
        <v>Education, Communication, and Outreach</v>
      </c>
      <c r="K55">
        <f>SUM(Table3[[#This Row],[Reduce GHG]:[Ease to Implement]])</f>
        <v>0</v>
      </c>
    </row>
    <row r="56" spans="1:11" x14ac:dyDescent="0.25">
      <c r="A56" t="str">
        <f>'List of Ideas'!A46</f>
        <v>Against Carbon Tax</v>
      </c>
      <c r="B56" t="str">
        <f>'List of Ideas'!C46</f>
        <v>Full Commission</v>
      </c>
      <c r="K56">
        <f>SUM(Table3[[#This Row],[Reduce GHG]:[Ease to Implement]])</f>
        <v>0</v>
      </c>
    </row>
    <row r="57" spans="1:11" x14ac:dyDescent="0.25">
      <c r="A57" t="str">
        <f>'List of Ideas'!A47</f>
        <v>Biomass Fuels</v>
      </c>
      <c r="B57" t="str">
        <f>'List of Ideas'!C47</f>
        <v>Agriculture, Forestry, Waste, Industry</v>
      </c>
      <c r="K57">
        <f>SUM(Table3[[#This Row],[Reduce GHG]:[Ease to Implement]])</f>
        <v>0</v>
      </c>
    </row>
    <row r="58" spans="1:11" x14ac:dyDescent="0.25">
      <c r="A58" t="str">
        <f>'List of Ideas'!A48</f>
        <v>Decentivize Using Cars</v>
      </c>
      <c r="B58" t="str">
        <f>'List of Ideas'!C48</f>
        <v>Transportation</v>
      </c>
      <c r="K58">
        <f>SUM(Table3[[#This Row],[Reduce GHG]:[Ease to Implement]])</f>
        <v>0</v>
      </c>
    </row>
    <row r="59" spans="1:11" x14ac:dyDescent="0.25">
      <c r="A59" t="str">
        <f>'List of Ideas'!A49</f>
        <v>Stuart Licht's Method of Carbon Capture</v>
      </c>
      <c r="B59" t="str">
        <f>'List of Ideas'!C49</f>
        <v>Research and Development; Non-emissions-based Climate Actions</v>
      </c>
      <c r="K59">
        <f>SUM(Table3[[#This Row],[Reduce GHG]:[Ease to Implement]])</f>
        <v>0</v>
      </c>
    </row>
    <row r="60" spans="1:11" x14ac:dyDescent="0.25">
      <c r="A60" t="str">
        <f>'List of Ideas'!A50</f>
        <v xml:space="preserve">Reduce Speed Limits </v>
      </c>
      <c r="B60" t="str">
        <f>'List of Ideas'!C50</f>
        <v>Transportation</v>
      </c>
      <c r="K60">
        <f>SUM(Table3[[#This Row],[Reduce GHG]:[Ease to Implement]])</f>
        <v>0</v>
      </c>
    </row>
    <row r="61" spans="1:11" x14ac:dyDescent="0.25">
      <c r="A61" t="str">
        <f>'List of Ideas'!A51</f>
        <v>Ban road salt</v>
      </c>
      <c r="B61" t="str">
        <f>'List of Ideas'!C51</f>
        <v>Research and Development; Non-emissions-based Climate Actions</v>
      </c>
      <c r="K61">
        <f>SUM(Table3[[#This Row],[Reduce GHG]:[Ease to Implement]])</f>
        <v>0</v>
      </c>
    </row>
    <row r="62" spans="1:11" x14ac:dyDescent="0.25">
      <c r="A62" t="str">
        <f>'List of Ideas'!A52</f>
        <v>Hydrogen Fuel through Hydrolysis of Water</v>
      </c>
      <c r="B62" t="str">
        <f>'List of Ideas'!C52</f>
        <v>Transportation</v>
      </c>
      <c r="K62">
        <f>SUM(Table3[[#This Row],[Reduce GHG]:[Ease to Implement]])</f>
        <v>0</v>
      </c>
    </row>
    <row r="63" spans="1:11" x14ac:dyDescent="0.25">
      <c r="A63" t="str">
        <f>'List of Ideas'!A53</f>
        <v>Investments</v>
      </c>
      <c r="B63" t="str">
        <f>'List of Ideas'!C53</f>
        <v>Transportation</v>
      </c>
      <c r="K63">
        <f>SUM(Table3[[#This Row],[Reduce GHG]:[Ease to Implement]])</f>
        <v>0</v>
      </c>
    </row>
    <row r="64" spans="1:11" x14ac:dyDescent="0.25">
      <c r="A64" t="str">
        <f>'List of Ideas'!A54</f>
        <v>Street Lights</v>
      </c>
      <c r="B64" t="str">
        <f>'List of Ideas'!C54</f>
        <v>Transportation</v>
      </c>
      <c r="K64">
        <f>SUM(Table3[[#This Row],[Reduce GHG]:[Ease to Implement]])</f>
        <v>0</v>
      </c>
    </row>
    <row r="65" spans="1:11" x14ac:dyDescent="0.25">
      <c r="A65" t="str">
        <f>'List of Ideas'!A55</f>
        <v>Evaluate 90% Renewable Energy</v>
      </c>
      <c r="B65" t="str">
        <f>'List of Ideas'!C55</f>
        <v>Research and Development; Non-emissions-based Climate Actions</v>
      </c>
      <c r="K65">
        <f>SUM(Table3[[#This Row],[Reduce GHG]:[Ease to Implement]])</f>
        <v>0</v>
      </c>
    </row>
    <row r="66" spans="1:11" x14ac:dyDescent="0.25">
      <c r="A66" t="str">
        <f>'List of Ideas'!A56</f>
        <v>Fund the Green Building Industry</v>
      </c>
      <c r="B66" t="str">
        <f>'List of Ideas'!C56</f>
        <v>Commercial and Residential Buildings</v>
      </c>
      <c r="K66">
        <f>SUM(Table3[[#This Row],[Reduce GHG]:[Ease to Implement]])</f>
        <v>0</v>
      </c>
    </row>
    <row r="67" spans="1:11" x14ac:dyDescent="0.25">
      <c r="A67" t="str">
        <f>'List of Ideas'!A57</f>
        <v>Manage Storm Water</v>
      </c>
      <c r="B67" t="str">
        <f>'List of Ideas'!C57</f>
        <v>Research and Development; Non-emissions-based Climate Actions</v>
      </c>
      <c r="K67">
        <f>SUM(Table3[[#This Row],[Reduce GHG]:[Ease to Implement]])</f>
        <v>0</v>
      </c>
    </row>
    <row r="68" spans="1:11" x14ac:dyDescent="0.25">
      <c r="A68" t="str">
        <f>'List of Ideas'!A58</f>
        <v>Avoid false solutions</v>
      </c>
      <c r="B68" t="str">
        <f>'List of Ideas'!C58</f>
        <v>Research and Development; Non-emissions-based Climate Actions</v>
      </c>
      <c r="K68">
        <f>SUM(Table3[[#This Row],[Reduce GHG]:[Ease to Implement]])</f>
        <v>0</v>
      </c>
    </row>
    <row r="69" spans="1:11" x14ac:dyDescent="0.25">
      <c r="A69" t="str">
        <f>'List of Ideas'!A59</f>
        <v>Hempcrete</v>
      </c>
      <c r="B69" t="str">
        <f>'List of Ideas'!C59</f>
        <v>Commercial and Residential Buildings</v>
      </c>
      <c r="K69">
        <f>SUM(Table3[[#This Row],[Reduce GHG]:[Ease to Implement]])</f>
        <v>0</v>
      </c>
    </row>
    <row r="70" spans="1:11" x14ac:dyDescent="0.25">
      <c r="A70" t="str">
        <f>'List of Ideas'!A60</f>
        <v>Carbon Dividends</v>
      </c>
      <c r="B70" t="str">
        <f>'List of Ideas'!C60</f>
        <v>Full Commission</v>
      </c>
      <c r="K70">
        <f>SUM(Table3[[#This Row],[Reduce GHG]:[Ease to Implement]])</f>
        <v>0</v>
      </c>
    </row>
    <row r="71" spans="1:11" x14ac:dyDescent="0.25">
      <c r="A71" t="str">
        <f>'List of Ideas'!A61</f>
        <v>Wood Stove Buy Out Program</v>
      </c>
      <c r="B71">
        <f>'List of Ideas'!C61</f>
        <v>0</v>
      </c>
      <c r="K71">
        <f>SUM(Table3[[#This Row],[Reduce GHG]:[Ease to Implement]])</f>
        <v>0</v>
      </c>
    </row>
    <row r="72" spans="1:11" x14ac:dyDescent="0.25">
      <c r="A72" t="str">
        <f>'List of Ideas'!A62</f>
        <v>Join RepublicEN</v>
      </c>
      <c r="B72" t="str">
        <f>'List of Ideas'!C62</f>
        <v>Full Commission</v>
      </c>
      <c r="K72">
        <f>SUM(Table3[[#This Row],[Reduce GHG]:[Ease to Implement]])</f>
        <v>0</v>
      </c>
    </row>
    <row r="73" spans="1:11" x14ac:dyDescent="0.25">
      <c r="A73" t="str">
        <f>'List of Ideas'!A63</f>
        <v>Make VCAC Permanent</v>
      </c>
      <c r="B73" t="str">
        <f>'List of Ideas'!C63</f>
        <v>Full Commission</v>
      </c>
      <c r="K73">
        <f>SUM(Table3[[#This Row],[Reduce GHG]:[Ease to Implement]])</f>
        <v>0</v>
      </c>
    </row>
    <row r="74" spans="1:11" x14ac:dyDescent="0.25">
      <c r="A74" t="str">
        <f>'List of Ideas'!A64</f>
        <v>Promote Clean Energy Internships</v>
      </c>
      <c r="B74" t="str">
        <f>'List of Ideas'!C64</f>
        <v>Education, Communication, and Outreach</v>
      </c>
      <c r="K74">
        <f>SUM(Table3[[#This Row],[Reduce GHG]:[Ease to Implement]])</f>
        <v>0</v>
      </c>
    </row>
    <row r="75" spans="1:11" x14ac:dyDescent="0.25">
      <c r="A75" t="str">
        <f>'List of Ideas'!A65</f>
        <v>Essex Plan</v>
      </c>
      <c r="B75" t="str">
        <f>'List of Ideas'!C65</f>
        <v>Full Commission</v>
      </c>
      <c r="K75">
        <f>SUM(Table3[[#This Row],[Reduce GHG]:[Ease to Implement]])</f>
        <v>0</v>
      </c>
    </row>
    <row r="76" spans="1:11" x14ac:dyDescent="0.25">
      <c r="A76">
        <f>'List of Ideas'!A66</f>
        <v>0</v>
      </c>
      <c r="B76">
        <f>'List of Ideas'!C66</f>
        <v>0</v>
      </c>
      <c r="K76">
        <f>SUM(Table3[[#This Row],[Reduce GHG]:[Ease to Implement]])</f>
        <v>0</v>
      </c>
    </row>
    <row r="77" spans="1:11" x14ac:dyDescent="0.25">
      <c r="A77">
        <f>'List of Ideas'!A67</f>
        <v>0</v>
      </c>
      <c r="B77">
        <f>'List of Ideas'!C67</f>
        <v>0</v>
      </c>
      <c r="K77">
        <f>SUM(Table3[[#This Row],[Reduce GHG]:[Ease to Implement]])</f>
        <v>0</v>
      </c>
    </row>
    <row r="78" spans="1:11" x14ac:dyDescent="0.25">
      <c r="A78">
        <f>'List of Ideas'!A68</f>
        <v>0</v>
      </c>
      <c r="B78">
        <f>'List of Ideas'!C68</f>
        <v>0</v>
      </c>
      <c r="K78">
        <f>SUM(Table3[[#This Row],[Reduce GHG]:[Ease to Implement]])</f>
        <v>0</v>
      </c>
    </row>
    <row r="79" spans="1:11" x14ac:dyDescent="0.25">
      <c r="A79">
        <f>'List of Ideas'!A69</f>
        <v>0</v>
      </c>
      <c r="B79">
        <f>'List of Ideas'!C69</f>
        <v>0</v>
      </c>
      <c r="K79">
        <f>SUM(Table3[[#This Row],[Reduce GHG]:[Ease to Implement]])</f>
        <v>0</v>
      </c>
    </row>
    <row r="80" spans="1:11" x14ac:dyDescent="0.25">
      <c r="A80">
        <f>'List of Ideas'!A70</f>
        <v>0</v>
      </c>
      <c r="B80">
        <f>'List of Ideas'!C70</f>
        <v>0</v>
      </c>
      <c r="K80">
        <f>SUM(Table3[[#This Row],[Reduce GHG]:[Ease to Implement]])</f>
        <v>0</v>
      </c>
    </row>
    <row r="81" spans="1:11" x14ac:dyDescent="0.25">
      <c r="A81">
        <f>'List of Ideas'!A71</f>
        <v>0</v>
      </c>
      <c r="B81">
        <f>'List of Ideas'!C71</f>
        <v>0</v>
      </c>
      <c r="K81">
        <f>SUM(Table3[[#This Row],[Reduce GHG]:[Ease to Implement]])</f>
        <v>0</v>
      </c>
    </row>
    <row r="82" spans="1:11" x14ac:dyDescent="0.25">
      <c r="A82">
        <f>'List of Ideas'!A72</f>
        <v>0</v>
      </c>
      <c r="B82">
        <f>'List of Ideas'!C72</f>
        <v>0</v>
      </c>
      <c r="K82">
        <f>SUM(Table3[[#This Row],[Reduce GHG]:[Ease to Implement]])</f>
        <v>0</v>
      </c>
    </row>
    <row r="83" spans="1:11" x14ac:dyDescent="0.25">
      <c r="A83">
        <f>'List of Ideas'!A73</f>
        <v>0</v>
      </c>
      <c r="B83">
        <f>'List of Ideas'!C73</f>
        <v>0</v>
      </c>
      <c r="K83">
        <f>SUM(Table3[[#This Row],[Reduce GHG]:[Ease to Implement]])</f>
        <v>0</v>
      </c>
    </row>
    <row r="84" spans="1:11" x14ac:dyDescent="0.25">
      <c r="A84">
        <f>'List of Ideas'!A74</f>
        <v>0</v>
      </c>
      <c r="B84">
        <f>'List of Ideas'!C74</f>
        <v>0</v>
      </c>
      <c r="K84">
        <f>SUM(Table3[[#This Row],[Reduce GHG]:[Ease to Implement]])</f>
        <v>0</v>
      </c>
    </row>
    <row r="85" spans="1:11" x14ac:dyDescent="0.25">
      <c r="A85">
        <f>'List of Ideas'!A75</f>
        <v>0</v>
      </c>
      <c r="B85">
        <f>'List of Ideas'!C75</f>
        <v>0</v>
      </c>
      <c r="K85">
        <f>SUM(Table3[[#This Row],[Reduce GHG]:[Ease to Implement]])</f>
        <v>0</v>
      </c>
    </row>
    <row r="86" spans="1:11" x14ac:dyDescent="0.25">
      <c r="A86">
        <f>'List of Ideas'!A76</f>
        <v>0</v>
      </c>
      <c r="B86">
        <f>'List of Ideas'!C76</f>
        <v>0</v>
      </c>
      <c r="K86">
        <f>SUM(Table3[[#This Row],[Reduce GHG]:[Ease to Implement]])</f>
        <v>0</v>
      </c>
    </row>
    <row r="87" spans="1:11" x14ac:dyDescent="0.25">
      <c r="A87">
        <f>'List of Ideas'!A77</f>
        <v>0</v>
      </c>
      <c r="B87">
        <f>'List of Ideas'!C77</f>
        <v>0</v>
      </c>
      <c r="K87">
        <f>SUM(Table3[[#This Row],[Reduce GHG]:[Ease to Implement]])</f>
        <v>0</v>
      </c>
    </row>
    <row r="88" spans="1:11" x14ac:dyDescent="0.25">
      <c r="A88">
        <f>'List of Ideas'!A78</f>
        <v>0</v>
      </c>
      <c r="B88">
        <f>'List of Ideas'!C78</f>
        <v>0</v>
      </c>
      <c r="K88">
        <f>SUM(Table3[[#This Row],[Reduce GHG]:[Ease to Implement]])</f>
        <v>0</v>
      </c>
    </row>
    <row r="89" spans="1:11" x14ac:dyDescent="0.25">
      <c r="A89">
        <f>'List of Ideas'!A79</f>
        <v>0</v>
      </c>
      <c r="B89">
        <f>'List of Ideas'!C79</f>
        <v>0</v>
      </c>
      <c r="K89">
        <f>SUM(Table3[[#This Row],[Reduce GHG]:[Ease to Implement]])</f>
        <v>0</v>
      </c>
    </row>
    <row r="90" spans="1:11" x14ac:dyDescent="0.25">
      <c r="A90">
        <f>'List of Ideas'!A80</f>
        <v>0</v>
      </c>
      <c r="B90">
        <f>'List of Ideas'!C80</f>
        <v>0</v>
      </c>
      <c r="K90">
        <f>SUM(Table3[[#This Row],[Reduce GHG]:[Ease to Implement]])</f>
        <v>0</v>
      </c>
    </row>
    <row r="91" spans="1:11" x14ac:dyDescent="0.25">
      <c r="A91">
        <f>'List of Ideas'!A81</f>
        <v>0</v>
      </c>
      <c r="B91">
        <f>'List of Ideas'!C81</f>
        <v>0</v>
      </c>
      <c r="K91">
        <f>SUM(Table3[[#This Row],[Reduce GHG]:[Ease to Implement]])</f>
        <v>0</v>
      </c>
    </row>
    <row r="92" spans="1:11" x14ac:dyDescent="0.25">
      <c r="A92">
        <f>'List of Ideas'!A82</f>
        <v>0</v>
      </c>
      <c r="B92">
        <f>'List of Ideas'!C82</f>
        <v>0</v>
      </c>
      <c r="K92">
        <f>SUM(Table3[[#This Row],[Reduce GHG]:[Ease to Implement]])</f>
        <v>0</v>
      </c>
    </row>
    <row r="93" spans="1:11" x14ac:dyDescent="0.25">
      <c r="A93">
        <f>'List of Ideas'!A83</f>
        <v>0</v>
      </c>
      <c r="B93">
        <f>'List of Ideas'!C83</f>
        <v>0</v>
      </c>
      <c r="K93">
        <f>SUM(Table3[[#This Row],[Reduce GHG]:[Ease to Implement]])</f>
        <v>0</v>
      </c>
    </row>
    <row r="94" spans="1:11" x14ac:dyDescent="0.25">
      <c r="A94">
        <f>'List of Ideas'!A84</f>
        <v>0</v>
      </c>
      <c r="B94">
        <f>'List of Ideas'!C84</f>
        <v>0</v>
      </c>
      <c r="K94">
        <f>SUM(Table3[[#This Row],[Reduce GHG]:[Ease to Implement]])</f>
        <v>0</v>
      </c>
    </row>
    <row r="95" spans="1:11" x14ac:dyDescent="0.25">
      <c r="A95">
        <f>'List of Ideas'!A85</f>
        <v>0</v>
      </c>
      <c r="B95">
        <f>'List of Ideas'!C85</f>
        <v>0</v>
      </c>
      <c r="K95">
        <f>SUM(Table3[[#This Row],[Reduce GHG]:[Ease to Implement]])</f>
        <v>0</v>
      </c>
    </row>
    <row r="96" spans="1:11" x14ac:dyDescent="0.25">
      <c r="A96">
        <f>'List of Ideas'!A86</f>
        <v>0</v>
      </c>
      <c r="B96">
        <f>'List of Ideas'!C86</f>
        <v>0</v>
      </c>
      <c r="K96">
        <f>SUM(Table3[[#This Row],[Reduce GHG]:[Ease to Implement]])</f>
        <v>0</v>
      </c>
    </row>
    <row r="97" spans="1:11" x14ac:dyDescent="0.25">
      <c r="A97">
        <f>'List of Ideas'!A87</f>
        <v>0</v>
      </c>
      <c r="B97">
        <f>'List of Ideas'!C87</f>
        <v>0</v>
      </c>
      <c r="K97">
        <f>SUM(Table3[[#This Row],[Reduce GHG]:[Ease to Implement]])</f>
        <v>0</v>
      </c>
    </row>
    <row r="98" spans="1:11" x14ac:dyDescent="0.25">
      <c r="A98">
        <f>'List of Ideas'!A88</f>
        <v>0</v>
      </c>
      <c r="B98">
        <f>'List of Ideas'!C88</f>
        <v>0</v>
      </c>
      <c r="K98">
        <f>SUM(Table3[[#This Row],[Reduce GHG]:[Ease to Implement]])</f>
        <v>0</v>
      </c>
    </row>
    <row r="99" spans="1:11" x14ac:dyDescent="0.25">
      <c r="A99">
        <f>'List of Ideas'!A89</f>
        <v>0</v>
      </c>
      <c r="B99">
        <f>'List of Ideas'!C89</f>
        <v>0</v>
      </c>
      <c r="K99">
        <f>SUM(Table3[[#This Row],[Reduce GHG]:[Ease to Implement]])</f>
        <v>0</v>
      </c>
    </row>
    <row r="100" spans="1:11" x14ac:dyDescent="0.25">
      <c r="A100">
        <f>'List of Ideas'!A90</f>
        <v>0</v>
      </c>
      <c r="B100">
        <f>'List of Ideas'!C90</f>
        <v>0</v>
      </c>
      <c r="K100">
        <f>SUM(Table3[[#This Row],[Reduce GHG]:[Ease to Implement]])</f>
        <v>0</v>
      </c>
    </row>
    <row r="101" spans="1:11" x14ac:dyDescent="0.25">
      <c r="A101">
        <f>'List of Ideas'!A91</f>
        <v>0</v>
      </c>
      <c r="B101">
        <f>'List of Ideas'!C91</f>
        <v>0</v>
      </c>
      <c r="K101">
        <f>SUM(Table3[[#This Row],[Reduce GHG]:[Ease to Implement]])</f>
        <v>0</v>
      </c>
    </row>
    <row r="102" spans="1:11" x14ac:dyDescent="0.25">
      <c r="A102">
        <f>'List of Ideas'!A92</f>
        <v>0</v>
      </c>
      <c r="B102">
        <f>'List of Ideas'!C92</f>
        <v>0</v>
      </c>
      <c r="K102">
        <f>SUM(Table3[[#This Row],[Reduce GHG]:[Ease to Implement]])</f>
        <v>0</v>
      </c>
    </row>
    <row r="103" spans="1:11" x14ac:dyDescent="0.25">
      <c r="A103">
        <f>'List of Ideas'!A93</f>
        <v>0</v>
      </c>
      <c r="B103">
        <f>'List of Ideas'!C93</f>
        <v>0</v>
      </c>
      <c r="K103">
        <f>SUM(Table3[[#This Row],[Reduce GHG]:[Ease to Implement]])</f>
        <v>0</v>
      </c>
    </row>
    <row r="104" spans="1:11" x14ac:dyDescent="0.25">
      <c r="A104">
        <f>'List of Ideas'!A94</f>
        <v>0</v>
      </c>
      <c r="B104">
        <f>'List of Ideas'!C94</f>
        <v>0</v>
      </c>
      <c r="K104">
        <f>SUM(Table3[[#This Row],[Reduce GHG]:[Ease to Implement]])</f>
        <v>0</v>
      </c>
    </row>
    <row r="105" spans="1:11" x14ac:dyDescent="0.25">
      <c r="A105">
        <f>'List of Ideas'!A95</f>
        <v>0</v>
      </c>
      <c r="B105">
        <f>'List of Ideas'!C95</f>
        <v>0</v>
      </c>
      <c r="K105">
        <f>SUM(Table3[[#This Row],[Reduce GHG]:[Ease to Implement]])</f>
        <v>0</v>
      </c>
    </row>
    <row r="106" spans="1:11" x14ac:dyDescent="0.25">
      <c r="A106">
        <f>'List of Ideas'!A96</f>
        <v>0</v>
      </c>
      <c r="B106">
        <f>'List of Ideas'!C96</f>
        <v>0</v>
      </c>
      <c r="K106">
        <f>SUM(Table3[[#This Row],[Reduce GHG]:[Ease to Implement]])</f>
        <v>0</v>
      </c>
    </row>
    <row r="107" spans="1:11" x14ac:dyDescent="0.25">
      <c r="A107">
        <f>'List of Ideas'!A97</f>
        <v>0</v>
      </c>
      <c r="B107">
        <f>'List of Ideas'!C97</f>
        <v>0</v>
      </c>
      <c r="K107">
        <f>SUM(Table3[[#This Row],[Reduce GHG]:[Ease to Implement]])</f>
        <v>0</v>
      </c>
    </row>
    <row r="108" spans="1:11" x14ac:dyDescent="0.25">
      <c r="A108">
        <f>'List of Ideas'!A98</f>
        <v>0</v>
      </c>
      <c r="B108">
        <f>'List of Ideas'!C98</f>
        <v>0</v>
      </c>
      <c r="K108">
        <f>SUM(Table3[[#This Row],[Reduce GHG]:[Ease to Implement]])</f>
        <v>0</v>
      </c>
    </row>
    <row r="109" spans="1:11" x14ac:dyDescent="0.25">
      <c r="A109">
        <f>'List of Ideas'!A99</f>
        <v>0</v>
      </c>
      <c r="B109">
        <f>'List of Ideas'!C99</f>
        <v>0</v>
      </c>
      <c r="K109">
        <f>SUM(Table3[[#This Row],[Reduce GHG]:[Ease to Implement]])</f>
        <v>0</v>
      </c>
    </row>
    <row r="110" spans="1:11" x14ac:dyDescent="0.25">
      <c r="A110">
        <f>'List of Ideas'!A100</f>
        <v>0</v>
      </c>
      <c r="B110">
        <f>'List of Ideas'!C100</f>
        <v>0</v>
      </c>
      <c r="K110">
        <f>SUM(Table3[[#This Row],[Reduce GHG]:[Ease to Implement]])</f>
        <v>0</v>
      </c>
    </row>
    <row r="111" spans="1:11" x14ac:dyDescent="0.25">
      <c r="A111">
        <f>'List of Ideas'!A101</f>
        <v>0</v>
      </c>
      <c r="B111">
        <f>'List of Ideas'!C101</f>
        <v>0</v>
      </c>
      <c r="K111">
        <f>SUM(Table3[[#This Row],[Reduce GHG]:[Ease to Implement]])</f>
        <v>0</v>
      </c>
    </row>
    <row r="112" spans="1:11" x14ac:dyDescent="0.25">
      <c r="A112">
        <f>'List of Ideas'!A102</f>
        <v>0</v>
      </c>
      <c r="B112">
        <f>'List of Ideas'!C102</f>
        <v>0</v>
      </c>
      <c r="K112">
        <f>SUM(Table3[[#This Row],[Reduce GHG]:[Ease to Implement]])</f>
        <v>0</v>
      </c>
    </row>
    <row r="113" spans="1:11" x14ac:dyDescent="0.25">
      <c r="A113">
        <f>'List of Ideas'!A103</f>
        <v>0</v>
      </c>
      <c r="B113">
        <f>'List of Ideas'!C103</f>
        <v>0</v>
      </c>
      <c r="K113">
        <f>SUM(Table3[[#This Row],[Reduce GHG]:[Ease to Implement]])</f>
        <v>0</v>
      </c>
    </row>
    <row r="114" spans="1:11" x14ac:dyDescent="0.25">
      <c r="A114">
        <f>'List of Ideas'!A104</f>
        <v>0</v>
      </c>
      <c r="B114">
        <f>'List of Ideas'!C104</f>
        <v>0</v>
      </c>
      <c r="K114">
        <f>SUM(Table3[[#This Row],[Reduce GHG]:[Ease to Implement]])</f>
        <v>0</v>
      </c>
    </row>
    <row r="115" spans="1:11" x14ac:dyDescent="0.25">
      <c r="A115">
        <f>'List of Ideas'!A105</f>
        <v>0</v>
      </c>
      <c r="B115">
        <f>'List of Ideas'!C105</f>
        <v>0</v>
      </c>
      <c r="K115">
        <f>SUM(Table3[[#This Row],[Reduce GHG]:[Ease to Implement]])</f>
        <v>0</v>
      </c>
    </row>
    <row r="116" spans="1:11" x14ac:dyDescent="0.25">
      <c r="A116">
        <f>'List of Ideas'!A106</f>
        <v>0</v>
      </c>
      <c r="B116">
        <f>'List of Ideas'!C106</f>
        <v>0</v>
      </c>
      <c r="K116">
        <f>SUM(Table3[[#This Row],[Reduce GHG]:[Ease to Implement]])</f>
        <v>0</v>
      </c>
    </row>
    <row r="117" spans="1:11" x14ac:dyDescent="0.25">
      <c r="A117">
        <f>'List of Ideas'!A107</f>
        <v>0</v>
      </c>
      <c r="B117">
        <f>'List of Ideas'!C107</f>
        <v>0</v>
      </c>
      <c r="K117">
        <f>SUM(Table3[[#This Row],[Reduce GHG]:[Ease to Implement]])</f>
        <v>0</v>
      </c>
    </row>
    <row r="118" spans="1:11" x14ac:dyDescent="0.25">
      <c r="A118">
        <f>'List of Ideas'!A108</f>
        <v>0</v>
      </c>
      <c r="B118">
        <f>'List of Ideas'!C108</f>
        <v>0</v>
      </c>
      <c r="K118">
        <f>SUM(Table3[[#This Row],[Reduce GHG]:[Ease to Implement]])</f>
        <v>0</v>
      </c>
    </row>
    <row r="119" spans="1:11" x14ac:dyDescent="0.25">
      <c r="A119">
        <f>'List of Ideas'!A109</f>
        <v>0</v>
      </c>
      <c r="B119">
        <f>'List of Ideas'!C109</f>
        <v>0</v>
      </c>
      <c r="K119">
        <f>SUM(Table3[[#This Row],[Reduce GHG]:[Ease to Implement]])</f>
        <v>0</v>
      </c>
    </row>
    <row r="120" spans="1:11" x14ac:dyDescent="0.25">
      <c r="A120">
        <f>'List of Ideas'!A110</f>
        <v>0</v>
      </c>
      <c r="B120">
        <f>'List of Ideas'!C110</f>
        <v>0</v>
      </c>
      <c r="K120">
        <f>SUM(Table3[[#This Row],[Reduce GHG]:[Ease to Implement]])</f>
        <v>0</v>
      </c>
    </row>
    <row r="121" spans="1:11" x14ac:dyDescent="0.25">
      <c r="A121">
        <f>'List of Ideas'!A111</f>
        <v>0</v>
      </c>
      <c r="B121">
        <f>'List of Ideas'!C111</f>
        <v>0</v>
      </c>
      <c r="K121">
        <f>SUM(Table3[[#This Row],[Reduce GHG]:[Ease to Implement]])</f>
        <v>0</v>
      </c>
    </row>
    <row r="122" spans="1:11" x14ac:dyDescent="0.25">
      <c r="A122">
        <f>'List of Ideas'!A112</f>
        <v>0</v>
      </c>
      <c r="B122">
        <f>'List of Ideas'!C112</f>
        <v>0</v>
      </c>
      <c r="K122">
        <f>SUM(Table3[[#This Row],[Reduce GHG]:[Ease to Implement]])</f>
        <v>0</v>
      </c>
    </row>
    <row r="123" spans="1:11" x14ac:dyDescent="0.25">
      <c r="A123">
        <f>'List of Ideas'!A113</f>
        <v>0</v>
      </c>
      <c r="B123">
        <f>'List of Ideas'!C113</f>
        <v>0</v>
      </c>
      <c r="K123">
        <f>SUM(Table3[[#This Row],[Reduce GHG]:[Ease to Implement]])</f>
        <v>0</v>
      </c>
    </row>
    <row r="124" spans="1:11" x14ac:dyDescent="0.25">
      <c r="A124">
        <f>'List of Ideas'!A114</f>
        <v>0</v>
      </c>
      <c r="B124">
        <f>'List of Ideas'!C114</f>
        <v>0</v>
      </c>
      <c r="K124">
        <f>SUM(Table3[[#This Row],[Reduce GHG]:[Ease to Implement]])</f>
        <v>0</v>
      </c>
    </row>
    <row r="125" spans="1:11" x14ac:dyDescent="0.25">
      <c r="A125">
        <f>'List of Ideas'!A115</f>
        <v>0</v>
      </c>
      <c r="B125">
        <f>'List of Ideas'!C115</f>
        <v>0</v>
      </c>
      <c r="K125">
        <f>SUM(Table3[[#This Row],[Reduce GHG]:[Ease to Implement]])</f>
        <v>0</v>
      </c>
    </row>
    <row r="126" spans="1:11" x14ac:dyDescent="0.25">
      <c r="A126">
        <f>'List of Ideas'!A116</f>
        <v>0</v>
      </c>
      <c r="B126">
        <f>'List of Ideas'!C116</f>
        <v>0</v>
      </c>
      <c r="K126">
        <f>SUM(Table3[[#This Row],[Reduce GHG]:[Ease to Implement]])</f>
        <v>0</v>
      </c>
    </row>
    <row r="127" spans="1:11" x14ac:dyDescent="0.25">
      <c r="A127">
        <f>'List of Ideas'!A117</f>
        <v>0</v>
      </c>
      <c r="B127">
        <f>'List of Ideas'!C117</f>
        <v>0</v>
      </c>
      <c r="K127">
        <f>SUM(Table3[[#This Row],[Reduce GHG]:[Ease to Implement]])</f>
        <v>0</v>
      </c>
    </row>
    <row r="128" spans="1:11" x14ac:dyDescent="0.25">
      <c r="A128">
        <f>'List of Ideas'!A118</f>
        <v>0</v>
      </c>
      <c r="B128">
        <f>'List of Ideas'!C118</f>
        <v>0</v>
      </c>
      <c r="K128">
        <f>SUM(Table3[[#This Row],[Reduce GHG]:[Ease to Implement]])</f>
        <v>0</v>
      </c>
    </row>
    <row r="129" spans="1:11" x14ac:dyDescent="0.25">
      <c r="A129">
        <f>'List of Ideas'!A119</f>
        <v>0</v>
      </c>
      <c r="B129">
        <f>'List of Ideas'!C119</f>
        <v>0</v>
      </c>
      <c r="K129">
        <f>SUM(Table3[[#This Row],[Reduce GHG]:[Ease to Implement]])</f>
        <v>0</v>
      </c>
    </row>
    <row r="130" spans="1:11" x14ac:dyDescent="0.25">
      <c r="A130">
        <f>'List of Ideas'!A120</f>
        <v>0</v>
      </c>
      <c r="B130">
        <f>'List of Ideas'!C120</f>
        <v>0</v>
      </c>
      <c r="K130">
        <f>SUM(Table3[[#This Row],[Reduce GHG]:[Ease to Implement]])</f>
        <v>0</v>
      </c>
    </row>
    <row r="131" spans="1:11" x14ac:dyDescent="0.25">
      <c r="A131">
        <f>'List of Ideas'!A121</f>
        <v>0</v>
      </c>
      <c r="B131">
        <f>'List of Ideas'!C121</f>
        <v>0</v>
      </c>
      <c r="K131">
        <f>SUM(Table3[[#This Row],[Reduce GHG]:[Ease to Implement]])</f>
        <v>0</v>
      </c>
    </row>
    <row r="132" spans="1:11" x14ac:dyDescent="0.25">
      <c r="A132">
        <f>'List of Ideas'!A122</f>
        <v>0</v>
      </c>
      <c r="B132">
        <f>'List of Ideas'!C122</f>
        <v>0</v>
      </c>
      <c r="K132">
        <f>SUM(Table3[[#This Row],[Reduce GHG]:[Ease to Implement]])</f>
        <v>0</v>
      </c>
    </row>
    <row r="133" spans="1:11" x14ac:dyDescent="0.25">
      <c r="A133">
        <f>'List of Ideas'!A123</f>
        <v>0</v>
      </c>
      <c r="B133">
        <f>'List of Ideas'!C123</f>
        <v>0</v>
      </c>
      <c r="K133">
        <f>SUM(Table3[[#This Row],[Reduce GHG]:[Ease to Implement]])</f>
        <v>0</v>
      </c>
    </row>
    <row r="134" spans="1:11" x14ac:dyDescent="0.25">
      <c r="A134">
        <f>'List of Ideas'!A124</f>
        <v>0</v>
      </c>
      <c r="B134">
        <f>'List of Ideas'!C124</f>
        <v>0</v>
      </c>
      <c r="K134">
        <f>SUM(Table3[[#This Row],[Reduce GHG]:[Ease to Implement]])</f>
        <v>0</v>
      </c>
    </row>
    <row r="135" spans="1:11" x14ac:dyDescent="0.25">
      <c r="A135">
        <f>'List of Ideas'!A125</f>
        <v>0</v>
      </c>
      <c r="B135">
        <f>'List of Ideas'!C125</f>
        <v>0</v>
      </c>
      <c r="K135">
        <f>SUM(Table3[[#This Row],[Reduce GHG]:[Ease to Implement]])</f>
        <v>0</v>
      </c>
    </row>
    <row r="136" spans="1:11" x14ac:dyDescent="0.25">
      <c r="A136">
        <f>'List of Ideas'!A126</f>
        <v>0</v>
      </c>
      <c r="B136">
        <f>'List of Ideas'!C126</f>
        <v>0</v>
      </c>
      <c r="K136">
        <f>SUM(Table3[[#This Row],[Reduce GHG]:[Ease to Implement]])</f>
        <v>0</v>
      </c>
    </row>
    <row r="137" spans="1:11" x14ac:dyDescent="0.25">
      <c r="A137">
        <f>'List of Ideas'!A127</f>
        <v>0</v>
      </c>
      <c r="B137">
        <f>'List of Ideas'!C127</f>
        <v>0</v>
      </c>
      <c r="K137">
        <f>SUM(Table3[[#This Row],[Reduce GHG]:[Ease to Implement]])</f>
        <v>0</v>
      </c>
    </row>
    <row r="138" spans="1:11" x14ac:dyDescent="0.25">
      <c r="A138">
        <f>'List of Ideas'!A128</f>
        <v>0</v>
      </c>
      <c r="B138">
        <f>'List of Ideas'!C128</f>
        <v>0</v>
      </c>
      <c r="K138">
        <f>SUM(Table3[[#This Row],[Reduce GHG]:[Ease to Implement]])</f>
        <v>0</v>
      </c>
    </row>
    <row r="139" spans="1:11" x14ac:dyDescent="0.25">
      <c r="A139">
        <f>'List of Ideas'!A129</f>
        <v>0</v>
      </c>
      <c r="B139">
        <f>'List of Ideas'!C129</f>
        <v>0</v>
      </c>
      <c r="K139">
        <f>SUM(Table3[[#This Row],[Reduce GHG]:[Ease to Implement]])</f>
        <v>0</v>
      </c>
    </row>
    <row r="140" spans="1:11" x14ac:dyDescent="0.25">
      <c r="A140">
        <f>'List of Ideas'!A130</f>
        <v>0</v>
      </c>
      <c r="B140">
        <f>'List of Ideas'!C130</f>
        <v>0</v>
      </c>
      <c r="K140">
        <f>SUM(Table3[[#This Row],[Reduce GHG]:[Ease to Implement]])</f>
        <v>0</v>
      </c>
    </row>
    <row r="141" spans="1:11" x14ac:dyDescent="0.25">
      <c r="A141">
        <f>'List of Ideas'!A131</f>
        <v>0</v>
      </c>
      <c r="B141">
        <f>'List of Ideas'!C131</f>
        <v>0</v>
      </c>
      <c r="K141">
        <f>SUM(Table3[[#This Row],[Reduce GHG]:[Ease to Implement]])</f>
        <v>0</v>
      </c>
    </row>
    <row r="142" spans="1:11" x14ac:dyDescent="0.25">
      <c r="A142">
        <f>'List of Ideas'!A132</f>
        <v>0</v>
      </c>
      <c r="B142">
        <f>'List of Ideas'!C132</f>
        <v>0</v>
      </c>
      <c r="K142">
        <f>SUM(Table3[[#This Row],[Reduce GHG]:[Ease to Implement]])</f>
        <v>0</v>
      </c>
    </row>
    <row r="143" spans="1:11" x14ac:dyDescent="0.25">
      <c r="A143">
        <f>'List of Ideas'!A133</f>
        <v>0</v>
      </c>
      <c r="B143">
        <f>'List of Ideas'!C133</f>
        <v>0</v>
      </c>
      <c r="K143">
        <f>SUM(Table3[[#This Row],[Reduce GHG]:[Ease to Implement]])</f>
        <v>0</v>
      </c>
    </row>
    <row r="144" spans="1:11" x14ac:dyDescent="0.25">
      <c r="A144">
        <f>'List of Ideas'!A134</f>
        <v>0</v>
      </c>
      <c r="B144">
        <f>'List of Ideas'!C134</f>
        <v>0</v>
      </c>
      <c r="K144">
        <f>SUM(Table3[[#This Row],[Reduce GHG]:[Ease to Implement]])</f>
        <v>0</v>
      </c>
    </row>
    <row r="145" spans="1:11" x14ac:dyDescent="0.25">
      <c r="A145">
        <f>'List of Ideas'!A135</f>
        <v>0</v>
      </c>
      <c r="B145">
        <f>'List of Ideas'!C135</f>
        <v>0</v>
      </c>
      <c r="K145">
        <f>SUM(Table3[[#This Row],[Reduce GHG]:[Ease to Implement]])</f>
        <v>0</v>
      </c>
    </row>
    <row r="146" spans="1:11" x14ac:dyDescent="0.25">
      <c r="A146">
        <f>'List of Ideas'!A136</f>
        <v>0</v>
      </c>
      <c r="B146">
        <f>'List of Ideas'!C136</f>
        <v>0</v>
      </c>
      <c r="K146">
        <f>SUM(Table3[[#This Row],[Reduce GHG]:[Ease to Implement]])</f>
        <v>0</v>
      </c>
    </row>
    <row r="147" spans="1:11" x14ac:dyDescent="0.25">
      <c r="A147">
        <f>'List of Ideas'!A137</f>
        <v>0</v>
      </c>
      <c r="B147">
        <f>'List of Ideas'!C137</f>
        <v>0</v>
      </c>
      <c r="K147">
        <f>SUM(Table3[[#This Row],[Reduce GHG]:[Ease to Implement]])</f>
        <v>0</v>
      </c>
    </row>
    <row r="148" spans="1:11" x14ac:dyDescent="0.25">
      <c r="A148">
        <f>'List of Ideas'!A138</f>
        <v>0</v>
      </c>
      <c r="B148">
        <f>'List of Ideas'!C138</f>
        <v>0</v>
      </c>
      <c r="K148">
        <f>SUM(Table3[[#This Row],[Reduce GHG]:[Ease to Implement]])</f>
        <v>0</v>
      </c>
    </row>
    <row r="149" spans="1:11" x14ac:dyDescent="0.25">
      <c r="A149">
        <f>'List of Ideas'!A139</f>
        <v>0</v>
      </c>
      <c r="B149">
        <f>'List of Ideas'!C139</f>
        <v>0</v>
      </c>
      <c r="K149">
        <f>SUM(Table3[[#This Row],[Reduce GHG]:[Ease to Implement]])</f>
        <v>0</v>
      </c>
    </row>
    <row r="150" spans="1:11" x14ac:dyDescent="0.25">
      <c r="A150">
        <f>'List of Ideas'!A140</f>
        <v>0</v>
      </c>
      <c r="B150">
        <f>'List of Ideas'!C140</f>
        <v>0</v>
      </c>
      <c r="K150">
        <f>SUM(Table3[[#This Row],[Reduce GHG]:[Ease to Implement]])</f>
        <v>0</v>
      </c>
    </row>
    <row r="151" spans="1:11" x14ac:dyDescent="0.25">
      <c r="A151">
        <f>'List of Ideas'!A141</f>
        <v>0</v>
      </c>
      <c r="B151">
        <f>'List of Ideas'!C141</f>
        <v>0</v>
      </c>
      <c r="K151">
        <f>SUM(Table3[[#This Row],[Reduce GHG]:[Ease to Implement]])</f>
        <v>0</v>
      </c>
    </row>
    <row r="152" spans="1:11" x14ac:dyDescent="0.25">
      <c r="A152">
        <f>'List of Ideas'!A142</f>
        <v>0</v>
      </c>
      <c r="B152">
        <f>'List of Ideas'!C142</f>
        <v>0</v>
      </c>
      <c r="K152">
        <f>SUM(Table3[[#This Row],[Reduce GHG]:[Ease to Implement]])</f>
        <v>0</v>
      </c>
    </row>
    <row r="153" spans="1:11" x14ac:dyDescent="0.25">
      <c r="A153">
        <f>'List of Ideas'!A143</f>
        <v>0</v>
      </c>
      <c r="B153">
        <f>'List of Ideas'!C143</f>
        <v>0</v>
      </c>
      <c r="K153">
        <f>SUM(Table3[[#This Row],[Reduce GHG]:[Ease to Implement]])</f>
        <v>0</v>
      </c>
    </row>
    <row r="154" spans="1:11" x14ac:dyDescent="0.25">
      <c r="A154">
        <f>'List of Ideas'!A144</f>
        <v>0</v>
      </c>
      <c r="B154">
        <f>'List of Ideas'!C144</f>
        <v>0</v>
      </c>
      <c r="K154">
        <f>SUM(Table3[[#This Row],[Reduce GHG]:[Ease to Implement]])</f>
        <v>0</v>
      </c>
    </row>
    <row r="155" spans="1:11" x14ac:dyDescent="0.25">
      <c r="A155">
        <f>'List of Ideas'!A145</f>
        <v>0</v>
      </c>
      <c r="B155">
        <f>'List of Ideas'!C145</f>
        <v>0</v>
      </c>
      <c r="K155">
        <f>SUM(Table3[[#This Row],[Reduce GHG]:[Ease to Implement]])</f>
        <v>0</v>
      </c>
    </row>
    <row r="156" spans="1:11" x14ac:dyDescent="0.25">
      <c r="A156">
        <f>'List of Ideas'!A146</f>
        <v>0</v>
      </c>
      <c r="B156">
        <f>'List of Ideas'!C146</f>
        <v>0</v>
      </c>
      <c r="K156">
        <f>SUM(Table3[[#This Row],[Reduce GHG]:[Ease to Implement]])</f>
        <v>0</v>
      </c>
    </row>
    <row r="157" spans="1:11" x14ac:dyDescent="0.25">
      <c r="A157">
        <f>'List of Ideas'!A147</f>
        <v>0</v>
      </c>
      <c r="B157">
        <f>'List of Ideas'!C147</f>
        <v>0</v>
      </c>
      <c r="K157">
        <f>SUM(Table3[[#This Row],[Reduce GHG]:[Ease to Implement]])</f>
        <v>0</v>
      </c>
    </row>
    <row r="158" spans="1:11" x14ac:dyDescent="0.25">
      <c r="A158">
        <f>'List of Ideas'!A148</f>
        <v>0</v>
      </c>
      <c r="B158">
        <f>'List of Ideas'!C148</f>
        <v>0</v>
      </c>
      <c r="K158">
        <f>SUM(Table3[[#This Row],[Reduce GHG]:[Ease to Implement]])</f>
        <v>0</v>
      </c>
    </row>
    <row r="159" spans="1:11" x14ac:dyDescent="0.25">
      <c r="A159">
        <f>'List of Ideas'!A149</f>
        <v>0</v>
      </c>
      <c r="B159">
        <f>'List of Ideas'!C149</f>
        <v>0</v>
      </c>
      <c r="K159">
        <f>SUM(Table3[[#This Row],[Reduce GHG]:[Ease to Implement]])</f>
        <v>0</v>
      </c>
    </row>
    <row r="160" spans="1:11" x14ac:dyDescent="0.25">
      <c r="A160">
        <f>'List of Ideas'!A150</f>
        <v>0</v>
      </c>
      <c r="B160">
        <f>'List of Ideas'!C150</f>
        <v>0</v>
      </c>
      <c r="K160">
        <f>SUM(Table3[[#This Row],[Reduce GHG]:[Ease to Implement]])</f>
        <v>0</v>
      </c>
    </row>
    <row r="161" spans="1:11" x14ac:dyDescent="0.25">
      <c r="A161">
        <f>'List of Ideas'!A151</f>
        <v>0</v>
      </c>
      <c r="B161">
        <f>'List of Ideas'!C151</f>
        <v>0</v>
      </c>
      <c r="K161">
        <f>SUM(Table3[[#This Row],[Reduce GHG]:[Ease to Implement]])</f>
        <v>0</v>
      </c>
    </row>
    <row r="162" spans="1:11" x14ac:dyDescent="0.25">
      <c r="A162">
        <f>'List of Ideas'!A152</f>
        <v>0</v>
      </c>
      <c r="B162">
        <f>'List of Ideas'!C152</f>
        <v>0</v>
      </c>
      <c r="K162">
        <f>SUM(Table3[[#This Row],[Reduce GHG]:[Ease to Implement]])</f>
        <v>0</v>
      </c>
    </row>
    <row r="163" spans="1:11" x14ac:dyDescent="0.25">
      <c r="A163">
        <f>'List of Ideas'!A153</f>
        <v>0</v>
      </c>
      <c r="B163">
        <f>'List of Ideas'!C153</f>
        <v>0</v>
      </c>
      <c r="K163">
        <f>SUM(Table3[[#This Row],[Reduce GHG]:[Ease to Implement]])</f>
        <v>0</v>
      </c>
    </row>
    <row r="164" spans="1:11" x14ac:dyDescent="0.25">
      <c r="A164">
        <f>'List of Ideas'!A154</f>
        <v>0</v>
      </c>
      <c r="B164">
        <f>'List of Ideas'!C154</f>
        <v>0</v>
      </c>
      <c r="K164">
        <f>SUM(Table3[[#This Row],[Reduce GHG]:[Ease to Implement]])</f>
        <v>0</v>
      </c>
    </row>
    <row r="165" spans="1:11" x14ac:dyDescent="0.25">
      <c r="A165">
        <f>'List of Ideas'!A155</f>
        <v>0</v>
      </c>
      <c r="B165">
        <f>'List of Ideas'!C155</f>
        <v>0</v>
      </c>
      <c r="K165">
        <f>SUM(Table3[[#This Row],[Reduce GHG]:[Ease to Implement]])</f>
        <v>0</v>
      </c>
    </row>
    <row r="166" spans="1:11" x14ac:dyDescent="0.25">
      <c r="A166">
        <f>'List of Ideas'!A156</f>
        <v>0</v>
      </c>
      <c r="B166">
        <f>'List of Ideas'!C156</f>
        <v>0</v>
      </c>
      <c r="K166">
        <f>SUM(Table3[[#This Row],[Reduce GHG]:[Ease to Implement]])</f>
        <v>0</v>
      </c>
    </row>
    <row r="167" spans="1:11" x14ac:dyDescent="0.25">
      <c r="A167">
        <f>'List of Ideas'!A157</f>
        <v>0</v>
      </c>
      <c r="B167">
        <f>'List of Ideas'!C157</f>
        <v>0</v>
      </c>
      <c r="K167">
        <f>SUM(Table3[[#This Row],[Reduce GHG]:[Ease to Implement]])</f>
        <v>0</v>
      </c>
    </row>
    <row r="168" spans="1:11" x14ac:dyDescent="0.25">
      <c r="A168">
        <f>'List of Ideas'!A158</f>
        <v>0</v>
      </c>
      <c r="B168">
        <f>'List of Ideas'!C158</f>
        <v>0</v>
      </c>
      <c r="K168">
        <f>SUM(Table3[[#This Row],[Reduce GHG]:[Ease to Implement]])</f>
        <v>0</v>
      </c>
    </row>
    <row r="169" spans="1:11" x14ac:dyDescent="0.25">
      <c r="A169">
        <f>'List of Ideas'!A159</f>
        <v>0</v>
      </c>
      <c r="B169">
        <f>'List of Ideas'!C159</f>
        <v>0</v>
      </c>
      <c r="K169">
        <f>SUM(Table3[[#This Row],[Reduce GHG]:[Ease to Implement]])</f>
        <v>0</v>
      </c>
    </row>
    <row r="170" spans="1:11" x14ac:dyDescent="0.25">
      <c r="A170">
        <f>'List of Ideas'!A160</f>
        <v>0</v>
      </c>
      <c r="B170">
        <f>'List of Ideas'!C160</f>
        <v>0</v>
      </c>
      <c r="K170">
        <f>SUM(Table3[[#This Row],[Reduce GHG]:[Ease to Implement]])</f>
        <v>0</v>
      </c>
    </row>
    <row r="171" spans="1:11" x14ac:dyDescent="0.25">
      <c r="A171">
        <f>'List of Ideas'!A161</f>
        <v>0</v>
      </c>
      <c r="B171">
        <f>'List of Ideas'!C161</f>
        <v>0</v>
      </c>
      <c r="K171">
        <f>SUM(Table3[[#This Row],[Reduce GHG]:[Ease to Implement]])</f>
        <v>0</v>
      </c>
    </row>
    <row r="172" spans="1:11" x14ac:dyDescent="0.25">
      <c r="A172">
        <f>'List of Ideas'!A162</f>
        <v>0</v>
      </c>
      <c r="B172">
        <f>'List of Ideas'!C162</f>
        <v>0</v>
      </c>
      <c r="K172">
        <f>SUM(Table3[[#This Row],[Reduce GHG]:[Ease to Implement]])</f>
        <v>0</v>
      </c>
    </row>
    <row r="173" spans="1:11" x14ac:dyDescent="0.25">
      <c r="A173">
        <f>'List of Ideas'!A163</f>
        <v>0</v>
      </c>
      <c r="B173">
        <f>'List of Ideas'!C163</f>
        <v>0</v>
      </c>
      <c r="K173">
        <f>SUM(Table3[[#This Row],[Reduce GHG]:[Ease to Implement]])</f>
        <v>0</v>
      </c>
    </row>
    <row r="174" spans="1:11" x14ac:dyDescent="0.25">
      <c r="A174">
        <f>'List of Ideas'!A164</f>
        <v>0</v>
      </c>
      <c r="B174">
        <f>'List of Ideas'!C164</f>
        <v>0</v>
      </c>
      <c r="K174">
        <f>SUM(Table3[[#This Row],[Reduce GHG]:[Ease to Implement]])</f>
        <v>0</v>
      </c>
    </row>
    <row r="175" spans="1:11" x14ac:dyDescent="0.25">
      <c r="A175">
        <f>'List of Ideas'!A165</f>
        <v>0</v>
      </c>
      <c r="B175">
        <f>'List of Ideas'!C165</f>
        <v>0</v>
      </c>
      <c r="K175">
        <f>SUM(Table3[[#This Row],[Reduce GHG]:[Ease to Implement]])</f>
        <v>0</v>
      </c>
    </row>
    <row r="176" spans="1:11" x14ac:dyDescent="0.25">
      <c r="A176">
        <f>'List of Ideas'!A166</f>
        <v>0</v>
      </c>
      <c r="B176">
        <f>'List of Ideas'!C166</f>
        <v>0</v>
      </c>
      <c r="K176">
        <f>SUM(Table3[[#This Row],[Reduce GHG]:[Ease to Implement]])</f>
        <v>0</v>
      </c>
    </row>
    <row r="177" spans="1:11" x14ac:dyDescent="0.25">
      <c r="A177">
        <f>'List of Ideas'!A167</f>
        <v>0</v>
      </c>
      <c r="B177">
        <f>'List of Ideas'!C167</f>
        <v>0</v>
      </c>
      <c r="K177">
        <f>SUM(Table3[[#This Row],[Reduce GHG]:[Ease to Implement]])</f>
        <v>0</v>
      </c>
    </row>
    <row r="178" spans="1:11" x14ac:dyDescent="0.25">
      <c r="A178">
        <f>'List of Ideas'!A168</f>
        <v>0</v>
      </c>
      <c r="B178">
        <f>'List of Ideas'!C168</f>
        <v>0</v>
      </c>
      <c r="K178">
        <f>SUM(Table3[[#This Row],[Reduce GHG]:[Ease to Implement]])</f>
        <v>0</v>
      </c>
    </row>
    <row r="179" spans="1:11" x14ac:dyDescent="0.25">
      <c r="A179">
        <f>'List of Ideas'!A169</f>
        <v>0</v>
      </c>
      <c r="B179">
        <f>'List of Ideas'!C169</f>
        <v>0</v>
      </c>
      <c r="K179">
        <f>SUM(Table3[[#This Row],[Reduce GHG]:[Ease to Implement]])</f>
        <v>0</v>
      </c>
    </row>
    <row r="180" spans="1:11" x14ac:dyDescent="0.25">
      <c r="A180">
        <f>'List of Ideas'!A170</f>
        <v>0</v>
      </c>
      <c r="B180">
        <f>'List of Ideas'!C170</f>
        <v>0</v>
      </c>
      <c r="K180">
        <f>SUM(Table3[[#This Row],[Reduce GHG]:[Ease to Implement]])</f>
        <v>0</v>
      </c>
    </row>
    <row r="181" spans="1:11" x14ac:dyDescent="0.25">
      <c r="A181">
        <f>'List of Ideas'!A171</f>
        <v>0</v>
      </c>
      <c r="B181">
        <f>'List of Ideas'!C171</f>
        <v>0</v>
      </c>
      <c r="K181">
        <f>SUM(Table3[[#This Row],[Reduce GHG]:[Ease to Implement]])</f>
        <v>0</v>
      </c>
    </row>
    <row r="182" spans="1:11" x14ac:dyDescent="0.25">
      <c r="A182">
        <f>'List of Ideas'!A172</f>
        <v>0</v>
      </c>
      <c r="B182">
        <f>'List of Ideas'!C172</f>
        <v>0</v>
      </c>
      <c r="K182">
        <f>SUM(Table3[[#This Row],[Reduce GHG]:[Ease to Implement]])</f>
        <v>0</v>
      </c>
    </row>
    <row r="183" spans="1:11" x14ac:dyDescent="0.25">
      <c r="A183">
        <f>'List of Ideas'!A173</f>
        <v>0</v>
      </c>
      <c r="B183">
        <f>'List of Ideas'!C173</f>
        <v>0</v>
      </c>
      <c r="K183">
        <f>SUM(Table3[[#This Row],[Reduce GHG]:[Ease to Implement]])</f>
        <v>0</v>
      </c>
    </row>
    <row r="184" spans="1:11" x14ac:dyDescent="0.25">
      <c r="A184">
        <f>'List of Ideas'!A174</f>
        <v>0</v>
      </c>
      <c r="B184">
        <f>'List of Ideas'!C174</f>
        <v>0</v>
      </c>
      <c r="K184">
        <f>SUM(Table3[[#This Row],[Reduce GHG]:[Ease to Implement]])</f>
        <v>0</v>
      </c>
    </row>
    <row r="185" spans="1:11" x14ac:dyDescent="0.25">
      <c r="A185">
        <f>'List of Ideas'!A175</f>
        <v>0</v>
      </c>
      <c r="B185">
        <f>'List of Ideas'!C175</f>
        <v>0</v>
      </c>
      <c r="K185">
        <f>SUM(Table3[[#This Row],[Reduce GHG]:[Ease to Implement]])</f>
        <v>0</v>
      </c>
    </row>
    <row r="186" spans="1:11" x14ac:dyDescent="0.25">
      <c r="A186">
        <f>'List of Ideas'!A176</f>
        <v>0</v>
      </c>
      <c r="B186">
        <f>'List of Ideas'!C176</f>
        <v>0</v>
      </c>
      <c r="K186">
        <f>SUM(Table3[[#This Row],[Reduce GHG]:[Ease to Implement]])</f>
        <v>0</v>
      </c>
    </row>
    <row r="187" spans="1:11" x14ac:dyDescent="0.25">
      <c r="A187">
        <f>'List of Ideas'!A177</f>
        <v>0</v>
      </c>
      <c r="B187">
        <f>'List of Ideas'!C177</f>
        <v>0</v>
      </c>
      <c r="K187">
        <f>SUM(Table3[[#This Row],[Reduce GHG]:[Ease to Implement]])</f>
        <v>0</v>
      </c>
    </row>
    <row r="188" spans="1:11" x14ac:dyDescent="0.25">
      <c r="A188">
        <f>'List of Ideas'!A178</f>
        <v>0</v>
      </c>
      <c r="B188">
        <f>'List of Ideas'!C178</f>
        <v>0</v>
      </c>
      <c r="K188">
        <f>SUM(Table3[[#This Row],[Reduce GHG]:[Ease to Implement]])</f>
        <v>0</v>
      </c>
    </row>
    <row r="189" spans="1:11" x14ac:dyDescent="0.25">
      <c r="A189">
        <f>'List of Ideas'!A179</f>
        <v>0</v>
      </c>
      <c r="B189">
        <f>'List of Ideas'!C179</f>
        <v>0</v>
      </c>
      <c r="K189">
        <f>SUM(Table3[[#This Row],[Reduce GHG]:[Ease to Implement]])</f>
        <v>0</v>
      </c>
    </row>
    <row r="190" spans="1:11" x14ac:dyDescent="0.25">
      <c r="A190">
        <f>'List of Ideas'!A180</f>
        <v>0</v>
      </c>
      <c r="B190">
        <f>'List of Ideas'!C180</f>
        <v>0</v>
      </c>
      <c r="K190">
        <f>SUM(Table3[[#This Row],[Reduce GHG]:[Ease to Implement]])</f>
        <v>0</v>
      </c>
    </row>
    <row r="191" spans="1:11" x14ac:dyDescent="0.25">
      <c r="A191">
        <f>'List of Ideas'!A181</f>
        <v>0</v>
      </c>
      <c r="B191">
        <f>'List of Ideas'!C181</f>
        <v>0</v>
      </c>
      <c r="K191">
        <f>SUM(Table3[[#This Row],[Reduce GHG]:[Ease to Implement]])</f>
        <v>0</v>
      </c>
    </row>
    <row r="192" spans="1:11" x14ac:dyDescent="0.25">
      <c r="A192">
        <f>'List of Ideas'!A182</f>
        <v>0</v>
      </c>
      <c r="B192">
        <f>'List of Ideas'!C182</f>
        <v>0</v>
      </c>
      <c r="K192">
        <f>SUM(Table3[[#This Row],[Reduce GHG]:[Ease to Implement]])</f>
        <v>0</v>
      </c>
    </row>
    <row r="193" spans="1:11" x14ac:dyDescent="0.25">
      <c r="A193">
        <f>'List of Ideas'!A183</f>
        <v>0</v>
      </c>
      <c r="B193">
        <f>'List of Ideas'!C183</f>
        <v>0</v>
      </c>
      <c r="K193">
        <f>SUM(Table3[[#This Row],[Reduce GHG]:[Ease to Implement]])</f>
        <v>0</v>
      </c>
    </row>
    <row r="194" spans="1:11" x14ac:dyDescent="0.25">
      <c r="A194">
        <f>'List of Ideas'!A184</f>
        <v>0</v>
      </c>
      <c r="B194">
        <f>'List of Ideas'!C184</f>
        <v>0</v>
      </c>
      <c r="K194">
        <f>SUM(Table3[[#This Row],[Reduce GHG]:[Ease to Implement]])</f>
        <v>0</v>
      </c>
    </row>
    <row r="195" spans="1:11" x14ac:dyDescent="0.25">
      <c r="A195">
        <f>'List of Ideas'!A185</f>
        <v>0</v>
      </c>
      <c r="B195">
        <f>'List of Ideas'!C185</f>
        <v>0</v>
      </c>
      <c r="K195">
        <f>SUM(Table3[[#This Row],[Reduce GHG]:[Ease to Implement]])</f>
        <v>0</v>
      </c>
    </row>
    <row r="196" spans="1:11" x14ac:dyDescent="0.25">
      <c r="A196">
        <f>'List of Ideas'!A186</f>
        <v>0</v>
      </c>
      <c r="B196">
        <f>'List of Ideas'!C186</f>
        <v>0</v>
      </c>
      <c r="K196">
        <f>SUM(Table3[[#This Row],[Reduce GHG]:[Ease to Implement]])</f>
        <v>0</v>
      </c>
    </row>
    <row r="197" spans="1:11" x14ac:dyDescent="0.25">
      <c r="A197">
        <f>'List of Ideas'!A187</f>
        <v>0</v>
      </c>
      <c r="B197">
        <f>'List of Ideas'!C187</f>
        <v>0</v>
      </c>
      <c r="K197">
        <f>SUM(Table3[[#This Row],[Reduce GHG]:[Ease to Implement]])</f>
        <v>0</v>
      </c>
    </row>
    <row r="198" spans="1:11" x14ac:dyDescent="0.25">
      <c r="A198">
        <f>'List of Ideas'!A188</f>
        <v>0</v>
      </c>
      <c r="B198">
        <f>'List of Ideas'!C188</f>
        <v>0</v>
      </c>
      <c r="K198">
        <f>SUM(Table3[[#This Row],[Reduce GHG]:[Ease to Implement]])</f>
        <v>0</v>
      </c>
    </row>
    <row r="199" spans="1:11" x14ac:dyDescent="0.25">
      <c r="A199">
        <f>'List of Ideas'!A189</f>
        <v>0</v>
      </c>
      <c r="B199">
        <f>'List of Ideas'!C189</f>
        <v>0</v>
      </c>
      <c r="K199">
        <f>SUM(Table3[[#This Row],[Reduce GHG]:[Ease to Implement]])</f>
        <v>0</v>
      </c>
    </row>
    <row r="200" spans="1:11" x14ac:dyDescent="0.25">
      <c r="A200">
        <f>'List of Ideas'!A190</f>
        <v>0</v>
      </c>
      <c r="B200">
        <f>'List of Ideas'!C190</f>
        <v>0</v>
      </c>
      <c r="K200">
        <f>SUM(Table3[[#This Row],[Reduce GHG]:[Ease to Implement]])</f>
        <v>0</v>
      </c>
    </row>
    <row r="201" spans="1:11" x14ac:dyDescent="0.25">
      <c r="A201">
        <f>'List of Ideas'!A191</f>
        <v>0</v>
      </c>
      <c r="B201">
        <f>'List of Ideas'!C191</f>
        <v>0</v>
      </c>
      <c r="K201">
        <f>SUM(Table3[[#This Row],[Reduce GHG]:[Ease to Implement]])</f>
        <v>0</v>
      </c>
    </row>
    <row r="202" spans="1:11" x14ac:dyDescent="0.25">
      <c r="A202">
        <f>'List of Ideas'!A192</f>
        <v>0</v>
      </c>
      <c r="B202">
        <f>'List of Ideas'!C192</f>
        <v>0</v>
      </c>
      <c r="K202">
        <f>SUM(Table3[[#This Row],[Reduce GHG]:[Ease to Implement]])</f>
        <v>0</v>
      </c>
    </row>
    <row r="203" spans="1:11" x14ac:dyDescent="0.25">
      <c r="A203">
        <f>'List of Ideas'!A193</f>
        <v>0</v>
      </c>
      <c r="B203">
        <f>'List of Ideas'!C193</f>
        <v>0</v>
      </c>
      <c r="K203">
        <f>SUM(Table3[[#This Row],[Reduce GHG]:[Ease to Implement]])</f>
        <v>0</v>
      </c>
    </row>
    <row r="204" spans="1:11" x14ac:dyDescent="0.25">
      <c r="A204">
        <f>'List of Ideas'!A194</f>
        <v>0</v>
      </c>
      <c r="B204">
        <f>'List of Ideas'!C194</f>
        <v>0</v>
      </c>
      <c r="K204">
        <f>SUM(Table3[[#This Row],[Reduce GHG]:[Ease to Implement]])</f>
        <v>0</v>
      </c>
    </row>
    <row r="205" spans="1:11" x14ac:dyDescent="0.25">
      <c r="A205">
        <f>'List of Ideas'!A195</f>
        <v>0</v>
      </c>
      <c r="B205">
        <f>'List of Ideas'!C195</f>
        <v>0</v>
      </c>
      <c r="K205">
        <f>SUM(Table3[[#This Row],[Reduce GHG]:[Ease to Implement]])</f>
        <v>0</v>
      </c>
    </row>
    <row r="206" spans="1:11" x14ac:dyDescent="0.25">
      <c r="A206">
        <f>'List of Ideas'!A196</f>
        <v>0</v>
      </c>
      <c r="B206">
        <f>'List of Ideas'!C196</f>
        <v>0</v>
      </c>
      <c r="K206">
        <f>SUM(Table3[[#This Row],[Reduce GHG]:[Ease to Implement]])</f>
        <v>0</v>
      </c>
    </row>
    <row r="207" spans="1:11" x14ac:dyDescent="0.25">
      <c r="A207">
        <f>'List of Ideas'!A197</f>
        <v>0</v>
      </c>
      <c r="B207">
        <f>'List of Ideas'!C197</f>
        <v>0</v>
      </c>
      <c r="K207">
        <f>SUM(Table3[[#This Row],[Reduce GHG]:[Ease to Implement]])</f>
        <v>0</v>
      </c>
    </row>
    <row r="208" spans="1:11" x14ac:dyDescent="0.25">
      <c r="A208">
        <f>'List of Ideas'!A198</f>
        <v>0</v>
      </c>
      <c r="B208">
        <f>'List of Ideas'!C198</f>
        <v>0</v>
      </c>
      <c r="K208">
        <f>SUM(Table3[[#This Row],[Reduce GHG]:[Ease to Implement]])</f>
        <v>0</v>
      </c>
    </row>
    <row r="209" spans="1:11" x14ac:dyDescent="0.25">
      <c r="A209">
        <f>'List of Ideas'!A199</f>
        <v>0</v>
      </c>
      <c r="B209">
        <f>'List of Ideas'!C199</f>
        <v>0</v>
      </c>
      <c r="K209">
        <f>SUM(Table3[[#This Row],[Reduce GHG]:[Ease to Implement]])</f>
        <v>0</v>
      </c>
    </row>
    <row r="210" spans="1:11" x14ac:dyDescent="0.25">
      <c r="A210">
        <f>'List of Ideas'!A200</f>
        <v>0</v>
      </c>
      <c r="B210">
        <f>'List of Ideas'!C200</f>
        <v>0</v>
      </c>
      <c r="K210">
        <f>SUM(Table3[[#This Row],[Reduce GHG]:[Ease to Implement]])</f>
        <v>0</v>
      </c>
    </row>
    <row r="211" spans="1:11" x14ac:dyDescent="0.25">
      <c r="A211">
        <f>'List of Ideas'!A201</f>
        <v>0</v>
      </c>
      <c r="B211">
        <f>'List of Ideas'!C201</f>
        <v>0</v>
      </c>
      <c r="K211">
        <f>SUM(Table3[[#This Row],[Reduce GHG]:[Ease to Implement]])</f>
        <v>0</v>
      </c>
    </row>
    <row r="212" spans="1:11" x14ac:dyDescent="0.25">
      <c r="A212">
        <f>'List of Ideas'!A202</f>
        <v>0</v>
      </c>
      <c r="B212">
        <f>'List of Ideas'!C202</f>
        <v>0</v>
      </c>
      <c r="K212">
        <f>SUM(Table3[[#This Row],[Reduce GHG]:[Ease to Implement]])</f>
        <v>0</v>
      </c>
    </row>
    <row r="213" spans="1:11" x14ac:dyDescent="0.25">
      <c r="A213">
        <f>'List of Ideas'!A203</f>
        <v>0</v>
      </c>
      <c r="B213">
        <f>'List of Ideas'!C203</f>
        <v>0</v>
      </c>
      <c r="K213">
        <f>SUM(Table3[[#This Row],[Reduce GHG]:[Ease to Implement]])</f>
        <v>0</v>
      </c>
    </row>
    <row r="214" spans="1:11" x14ac:dyDescent="0.25">
      <c r="A214">
        <f>'List of Ideas'!A204</f>
        <v>0</v>
      </c>
      <c r="B214">
        <f>'List of Ideas'!C204</f>
        <v>0</v>
      </c>
      <c r="K214">
        <f>SUM(Table3[[#This Row],[Reduce GHG]:[Ease to Implement]])</f>
        <v>0</v>
      </c>
    </row>
    <row r="215" spans="1:11" x14ac:dyDescent="0.25">
      <c r="A215">
        <f>'List of Ideas'!A205</f>
        <v>0</v>
      </c>
      <c r="B215">
        <f>'List of Ideas'!C205</f>
        <v>0</v>
      </c>
      <c r="K215">
        <f>SUM(Table3[[#This Row],[Reduce GHG]:[Ease to Implement]])</f>
        <v>0</v>
      </c>
    </row>
    <row r="216" spans="1:11" x14ac:dyDescent="0.25">
      <c r="A216">
        <f>'List of Ideas'!A206</f>
        <v>0</v>
      </c>
      <c r="B216">
        <f>'List of Ideas'!C206</f>
        <v>0</v>
      </c>
      <c r="K216">
        <f>SUM(Table3[[#This Row],[Reduce GHG]:[Ease to Implement]])</f>
        <v>0</v>
      </c>
    </row>
    <row r="217" spans="1:11" x14ac:dyDescent="0.25">
      <c r="A217">
        <f>'List of Ideas'!A207</f>
        <v>0</v>
      </c>
      <c r="B217">
        <f>'List of Ideas'!C207</f>
        <v>0</v>
      </c>
      <c r="K217">
        <f>SUM(Table3[[#This Row],[Reduce GHG]:[Ease to Implement]])</f>
        <v>0</v>
      </c>
    </row>
    <row r="218" spans="1:11" x14ac:dyDescent="0.25">
      <c r="A218">
        <f>'List of Ideas'!A208</f>
        <v>0</v>
      </c>
      <c r="B218">
        <f>'List of Ideas'!C208</f>
        <v>0</v>
      </c>
      <c r="K218">
        <f>SUM(Table3[[#This Row],[Reduce GHG]:[Ease to Implement]])</f>
        <v>0</v>
      </c>
    </row>
    <row r="219" spans="1:11" x14ac:dyDescent="0.25">
      <c r="A219">
        <f>'List of Ideas'!A209</f>
        <v>0</v>
      </c>
      <c r="B219">
        <f>'List of Ideas'!C209</f>
        <v>0</v>
      </c>
      <c r="K219">
        <f>SUM(Table3[[#This Row],[Reduce GHG]:[Ease to Implement]])</f>
        <v>0</v>
      </c>
    </row>
    <row r="220" spans="1:11" x14ac:dyDescent="0.25">
      <c r="A220">
        <f>'List of Ideas'!A210</f>
        <v>0</v>
      </c>
      <c r="B220">
        <f>'List of Ideas'!C210</f>
        <v>0</v>
      </c>
      <c r="K220">
        <f>SUM(Table3[[#This Row],[Reduce GHG]:[Ease to Implement]])</f>
        <v>0</v>
      </c>
    </row>
    <row r="221" spans="1:11" x14ac:dyDescent="0.25">
      <c r="A221">
        <f>'List of Ideas'!A211</f>
        <v>0</v>
      </c>
      <c r="B221">
        <f>'List of Ideas'!C211</f>
        <v>0</v>
      </c>
      <c r="K221">
        <f>SUM(Table3[[#This Row],[Reduce GHG]:[Ease to Implement]])</f>
        <v>0</v>
      </c>
    </row>
    <row r="222" spans="1:11" x14ac:dyDescent="0.25">
      <c r="A222">
        <f>'List of Ideas'!A212</f>
        <v>0</v>
      </c>
      <c r="B222">
        <f>'List of Ideas'!C212</f>
        <v>0</v>
      </c>
      <c r="K222">
        <f>SUM(Table3[[#This Row],[Reduce GHG]:[Ease to Implement]])</f>
        <v>0</v>
      </c>
    </row>
    <row r="223" spans="1:11" x14ac:dyDescent="0.25">
      <c r="A223">
        <f>'List of Ideas'!A213</f>
        <v>0</v>
      </c>
      <c r="B223">
        <f>'List of Ideas'!C213</f>
        <v>0</v>
      </c>
      <c r="K223">
        <f>SUM(Table3[[#This Row],[Reduce GHG]:[Ease to Implement]])</f>
        <v>0</v>
      </c>
    </row>
    <row r="224" spans="1:11" x14ac:dyDescent="0.25">
      <c r="A224">
        <f>'List of Ideas'!A214</f>
        <v>0</v>
      </c>
      <c r="B224">
        <f>'List of Ideas'!C214</f>
        <v>0</v>
      </c>
      <c r="K224">
        <f>SUM(Table3[[#This Row],[Reduce GHG]:[Ease to Implement]])</f>
        <v>0</v>
      </c>
    </row>
    <row r="225" spans="1:11" x14ac:dyDescent="0.25">
      <c r="A225">
        <f>'List of Ideas'!A215</f>
        <v>0</v>
      </c>
      <c r="B225">
        <f>'List of Ideas'!C215</f>
        <v>0</v>
      </c>
      <c r="K225">
        <f>SUM(Table3[[#This Row],[Reduce GHG]:[Ease to Implement]])</f>
        <v>0</v>
      </c>
    </row>
    <row r="226" spans="1:11" x14ac:dyDescent="0.25">
      <c r="A226">
        <f>'List of Ideas'!A216</f>
        <v>0</v>
      </c>
      <c r="B226">
        <f>'List of Ideas'!C216</f>
        <v>0</v>
      </c>
      <c r="K226">
        <f>SUM(Table3[[#This Row],[Reduce GHG]:[Ease to Implement]])</f>
        <v>0</v>
      </c>
    </row>
    <row r="227" spans="1:11" x14ac:dyDescent="0.25">
      <c r="A227">
        <f>'List of Ideas'!A217</f>
        <v>0</v>
      </c>
      <c r="B227">
        <f>'List of Ideas'!C217</f>
        <v>0</v>
      </c>
      <c r="K227">
        <f>SUM(Table3[[#This Row],[Reduce GHG]:[Ease to Implement]])</f>
        <v>0</v>
      </c>
    </row>
    <row r="228" spans="1:11" x14ac:dyDescent="0.25">
      <c r="A228">
        <f>'List of Ideas'!A218</f>
        <v>0</v>
      </c>
      <c r="B228">
        <f>'List of Ideas'!C218</f>
        <v>0</v>
      </c>
      <c r="K228">
        <f>SUM(Table3[[#This Row],[Reduce GHG]:[Ease to Implement]])</f>
        <v>0</v>
      </c>
    </row>
    <row r="229" spans="1:11" x14ac:dyDescent="0.25">
      <c r="A229">
        <f>'List of Ideas'!A219</f>
        <v>0</v>
      </c>
      <c r="B229">
        <f>'List of Ideas'!C219</f>
        <v>0</v>
      </c>
      <c r="K229">
        <f>SUM(Table3[[#This Row],[Reduce GHG]:[Ease to Implement]])</f>
        <v>0</v>
      </c>
    </row>
    <row r="230" spans="1:11" x14ac:dyDescent="0.25">
      <c r="A230">
        <f>'List of Ideas'!A220</f>
        <v>0</v>
      </c>
      <c r="B230">
        <f>'List of Ideas'!C220</f>
        <v>0</v>
      </c>
      <c r="K230">
        <f>SUM(Table3[[#This Row],[Reduce GHG]:[Ease to Implement]])</f>
        <v>0</v>
      </c>
    </row>
    <row r="231" spans="1:11" x14ac:dyDescent="0.25">
      <c r="A231">
        <f>'List of Ideas'!A221</f>
        <v>0</v>
      </c>
      <c r="B231">
        <f>'List of Ideas'!C221</f>
        <v>0</v>
      </c>
      <c r="K231">
        <f>SUM(Table3[[#This Row],[Reduce GHG]:[Ease to Implement]])</f>
        <v>0</v>
      </c>
    </row>
    <row r="232" spans="1:11" x14ac:dyDescent="0.25">
      <c r="A232">
        <f>'List of Ideas'!A222</f>
        <v>0</v>
      </c>
      <c r="B232">
        <f>'List of Ideas'!C222</f>
        <v>0</v>
      </c>
      <c r="K232">
        <f>SUM(Table3[[#This Row],[Reduce GHG]:[Ease to Implement]])</f>
        <v>0</v>
      </c>
    </row>
    <row r="233" spans="1:11" x14ac:dyDescent="0.25">
      <c r="A233">
        <f>'List of Ideas'!A223</f>
        <v>0</v>
      </c>
      <c r="B233">
        <f>'List of Ideas'!C223</f>
        <v>0</v>
      </c>
      <c r="K233">
        <f>SUM(Table3[[#This Row],[Reduce GHG]:[Ease to Implement]])</f>
        <v>0</v>
      </c>
    </row>
    <row r="234" spans="1:11" x14ac:dyDescent="0.25">
      <c r="A234">
        <f>'List of Ideas'!A224</f>
        <v>0</v>
      </c>
      <c r="B234">
        <f>'List of Ideas'!C224</f>
        <v>0</v>
      </c>
      <c r="K234">
        <f>SUM(Table3[[#This Row],[Reduce GHG]:[Ease to Implement]])</f>
        <v>0</v>
      </c>
    </row>
    <row r="235" spans="1:11" x14ac:dyDescent="0.25">
      <c r="A235">
        <f>'List of Ideas'!A225</f>
        <v>0</v>
      </c>
      <c r="B235">
        <f>'List of Ideas'!C225</f>
        <v>0</v>
      </c>
      <c r="K235">
        <f>SUM(Table3[[#This Row],[Reduce GHG]:[Ease to Implement]])</f>
        <v>0</v>
      </c>
    </row>
    <row r="236" spans="1:11" x14ac:dyDescent="0.25">
      <c r="A236">
        <f>'List of Ideas'!A226</f>
        <v>0</v>
      </c>
      <c r="B236">
        <f>'List of Ideas'!C226</f>
        <v>0</v>
      </c>
      <c r="K236">
        <f>SUM(Table3[[#This Row],[Reduce GHG]:[Ease to Implement]])</f>
        <v>0</v>
      </c>
    </row>
    <row r="237" spans="1:11" x14ac:dyDescent="0.25">
      <c r="A237">
        <f>'List of Ideas'!A227</f>
        <v>0</v>
      </c>
      <c r="B237">
        <f>'List of Ideas'!C227</f>
        <v>0</v>
      </c>
      <c r="K237">
        <f>SUM(Table3[[#This Row],[Reduce GHG]:[Ease to Implement]])</f>
        <v>0</v>
      </c>
    </row>
    <row r="238" spans="1:11" x14ac:dyDescent="0.25">
      <c r="A238">
        <f>'List of Ideas'!A228</f>
        <v>0</v>
      </c>
      <c r="B238">
        <f>'List of Ideas'!C228</f>
        <v>0</v>
      </c>
      <c r="K238">
        <f>SUM(Table3[[#This Row],[Reduce GHG]:[Ease to Implement]])</f>
        <v>0</v>
      </c>
    </row>
    <row r="239" spans="1:11" x14ac:dyDescent="0.25">
      <c r="A239">
        <f>'List of Ideas'!A229</f>
        <v>0</v>
      </c>
      <c r="B239">
        <f>'List of Ideas'!C229</f>
        <v>0</v>
      </c>
      <c r="K239">
        <f>SUM(Table3[[#This Row],[Reduce GHG]:[Ease to Implement]])</f>
        <v>0</v>
      </c>
    </row>
    <row r="240" spans="1:11" x14ac:dyDescent="0.25">
      <c r="A240">
        <f>'List of Ideas'!A230</f>
        <v>0</v>
      </c>
      <c r="B240">
        <f>'List of Ideas'!C230</f>
        <v>0</v>
      </c>
      <c r="K240">
        <f>SUM(Table3[[#This Row],[Reduce GHG]:[Ease to Implement]])</f>
        <v>0</v>
      </c>
    </row>
    <row r="241" spans="1:11" x14ac:dyDescent="0.25">
      <c r="A241">
        <f>'List of Ideas'!A231</f>
        <v>0</v>
      </c>
      <c r="B241">
        <f>'List of Ideas'!C231</f>
        <v>0</v>
      </c>
      <c r="K241">
        <f>SUM(Table3[[#This Row],[Reduce GHG]:[Ease to Implement]])</f>
        <v>0</v>
      </c>
    </row>
    <row r="242" spans="1:11" x14ac:dyDescent="0.25">
      <c r="A242">
        <f>'List of Ideas'!A232</f>
        <v>0</v>
      </c>
      <c r="B242">
        <f>'List of Ideas'!C232</f>
        <v>0</v>
      </c>
      <c r="K242">
        <f>SUM(Table3[[#This Row],[Reduce GHG]:[Ease to Implement]])</f>
        <v>0</v>
      </c>
    </row>
    <row r="243" spans="1:11" x14ac:dyDescent="0.25">
      <c r="A243">
        <f>'List of Ideas'!A233</f>
        <v>0</v>
      </c>
      <c r="B243">
        <f>'List of Ideas'!C233</f>
        <v>0</v>
      </c>
      <c r="K243">
        <f>SUM(Table3[[#This Row],[Reduce GHG]:[Ease to Implement]])</f>
        <v>0</v>
      </c>
    </row>
    <row r="244" spans="1:11" x14ac:dyDescent="0.25">
      <c r="A244">
        <f>'List of Ideas'!A234</f>
        <v>0</v>
      </c>
      <c r="B244">
        <f>'List of Ideas'!C234</f>
        <v>0</v>
      </c>
      <c r="K244">
        <f>SUM(Table3[[#This Row],[Reduce GHG]:[Ease to Implement]])</f>
        <v>0</v>
      </c>
    </row>
    <row r="245" spans="1:11" x14ac:dyDescent="0.25">
      <c r="A245">
        <f>'List of Ideas'!A235</f>
        <v>0</v>
      </c>
      <c r="B245">
        <f>'List of Ideas'!C235</f>
        <v>0</v>
      </c>
      <c r="K245">
        <f>SUM(Table3[[#This Row],[Reduce GHG]:[Ease to Implement]])</f>
        <v>0</v>
      </c>
    </row>
    <row r="246" spans="1:11" x14ac:dyDescent="0.25">
      <c r="A246">
        <f>'List of Ideas'!A236</f>
        <v>0</v>
      </c>
      <c r="B246">
        <f>'List of Ideas'!C236</f>
        <v>0</v>
      </c>
      <c r="K246">
        <f>SUM(Table3[[#This Row],[Reduce GHG]:[Ease to Implement]])</f>
        <v>0</v>
      </c>
    </row>
    <row r="247" spans="1:11" x14ac:dyDescent="0.25">
      <c r="A247">
        <f>'List of Ideas'!A237</f>
        <v>0</v>
      </c>
      <c r="B247">
        <f>'List of Ideas'!C237</f>
        <v>0</v>
      </c>
      <c r="K247">
        <f>SUM(Table3[[#This Row],[Reduce GHG]:[Ease to Implement]])</f>
        <v>0</v>
      </c>
    </row>
    <row r="248" spans="1:11" x14ac:dyDescent="0.25">
      <c r="A248">
        <f>'List of Ideas'!A238</f>
        <v>0</v>
      </c>
      <c r="B248">
        <f>'List of Ideas'!C238</f>
        <v>0</v>
      </c>
      <c r="K248">
        <f>SUM(Table3[[#This Row],[Reduce GHG]:[Ease to Implement]])</f>
        <v>0</v>
      </c>
    </row>
    <row r="249" spans="1:11" x14ac:dyDescent="0.25">
      <c r="A249">
        <f>'List of Ideas'!A239</f>
        <v>0</v>
      </c>
      <c r="B249">
        <f>'List of Ideas'!C239</f>
        <v>0</v>
      </c>
      <c r="K249">
        <f>SUM(Table3[[#This Row],[Reduce GHG]:[Ease to Implement]])</f>
        <v>0</v>
      </c>
    </row>
    <row r="250" spans="1:11" x14ac:dyDescent="0.25">
      <c r="A250">
        <f>'List of Ideas'!A240</f>
        <v>0</v>
      </c>
      <c r="B250">
        <f>'List of Ideas'!C240</f>
        <v>0</v>
      </c>
      <c r="K250">
        <f>SUM(Table3[[#This Row],[Reduce GHG]:[Ease to Implement]])</f>
        <v>0</v>
      </c>
    </row>
    <row r="251" spans="1:11" x14ac:dyDescent="0.25">
      <c r="A251">
        <f>'List of Ideas'!A241</f>
        <v>0</v>
      </c>
      <c r="B251">
        <f>'List of Ideas'!C241</f>
        <v>0</v>
      </c>
      <c r="K251">
        <f>SUM(Table3[[#This Row],[Reduce GHG]:[Ease to Implement]])</f>
        <v>0</v>
      </c>
    </row>
    <row r="252" spans="1:11" x14ac:dyDescent="0.25">
      <c r="A252">
        <f>'List of Ideas'!A242</f>
        <v>0</v>
      </c>
      <c r="B252">
        <f>'List of Ideas'!C242</f>
        <v>0</v>
      </c>
      <c r="K252">
        <f>SUM(Table3[[#This Row],[Reduce GHG]:[Ease to Implement]])</f>
        <v>0</v>
      </c>
    </row>
    <row r="253" spans="1:11" x14ac:dyDescent="0.25">
      <c r="A253">
        <f>'List of Ideas'!A243</f>
        <v>0</v>
      </c>
      <c r="B253">
        <f>'List of Ideas'!C243</f>
        <v>0</v>
      </c>
      <c r="K253">
        <f>SUM(Table3[[#This Row],[Reduce GHG]:[Ease to Implement]])</f>
        <v>0</v>
      </c>
    </row>
    <row r="254" spans="1:11" x14ac:dyDescent="0.25">
      <c r="A254">
        <f>'List of Ideas'!A244</f>
        <v>0</v>
      </c>
      <c r="B254">
        <f>'List of Ideas'!C244</f>
        <v>0</v>
      </c>
      <c r="K254">
        <f>SUM(Table3[[#This Row],[Reduce GHG]:[Ease to Implement]])</f>
        <v>0</v>
      </c>
    </row>
    <row r="255" spans="1:11" x14ac:dyDescent="0.25">
      <c r="A255">
        <f>'List of Ideas'!A245</f>
        <v>0</v>
      </c>
      <c r="B255">
        <f>'List of Ideas'!C245</f>
        <v>0</v>
      </c>
      <c r="K255">
        <f>SUM(Table3[[#This Row],[Reduce GHG]:[Ease to Implement]])</f>
        <v>0</v>
      </c>
    </row>
    <row r="256" spans="1:11" x14ac:dyDescent="0.25">
      <c r="A256">
        <f>'List of Ideas'!A246</f>
        <v>0</v>
      </c>
      <c r="B256">
        <f>'List of Ideas'!C246</f>
        <v>0</v>
      </c>
      <c r="K256">
        <f>SUM(Table3[[#This Row],[Reduce GHG]:[Ease to Implement]])</f>
        <v>0</v>
      </c>
    </row>
    <row r="257" spans="1:11" x14ac:dyDescent="0.25">
      <c r="A257">
        <f>'List of Ideas'!A247</f>
        <v>0</v>
      </c>
      <c r="B257">
        <f>'List of Ideas'!C247</f>
        <v>0</v>
      </c>
      <c r="K257">
        <f>SUM(Table3[[#This Row],[Reduce GHG]:[Ease to Implement]])</f>
        <v>0</v>
      </c>
    </row>
    <row r="258" spans="1:11" x14ac:dyDescent="0.25">
      <c r="A258">
        <f>'List of Ideas'!A248</f>
        <v>0</v>
      </c>
      <c r="B258">
        <f>'List of Ideas'!C248</f>
        <v>0</v>
      </c>
      <c r="K258">
        <f>SUM(Table3[[#This Row],[Reduce GHG]:[Ease to Implement]])</f>
        <v>0</v>
      </c>
    </row>
    <row r="259" spans="1:11" x14ac:dyDescent="0.25">
      <c r="A259">
        <f>'List of Ideas'!A249</f>
        <v>0</v>
      </c>
      <c r="B259">
        <f>'List of Ideas'!C249</f>
        <v>0</v>
      </c>
      <c r="K259">
        <f>SUM(Table3[[#This Row],[Reduce GHG]:[Ease to Implement]])</f>
        <v>0</v>
      </c>
    </row>
    <row r="260" spans="1:11" x14ac:dyDescent="0.25">
      <c r="A260">
        <f>'List of Ideas'!A250</f>
        <v>0</v>
      </c>
      <c r="B260">
        <f>'List of Ideas'!C250</f>
        <v>0</v>
      </c>
      <c r="K260">
        <f>SUM(Table3[[#This Row],[Reduce GHG]:[Ease to Implement]])</f>
        <v>0</v>
      </c>
    </row>
    <row r="261" spans="1:11" x14ac:dyDescent="0.25">
      <c r="A261">
        <f>'List of Ideas'!A251</f>
        <v>0</v>
      </c>
      <c r="B261">
        <f>'List of Ideas'!C251</f>
        <v>0</v>
      </c>
      <c r="K261">
        <f>SUM(Table3[[#This Row],[Reduce GHG]:[Ease to Implement]])</f>
        <v>0</v>
      </c>
    </row>
    <row r="262" spans="1:11" x14ac:dyDescent="0.25">
      <c r="A262">
        <f>'List of Ideas'!A252</f>
        <v>0</v>
      </c>
      <c r="B262">
        <f>'List of Ideas'!C252</f>
        <v>0</v>
      </c>
      <c r="K262">
        <f>SUM(Table3[[#This Row],[Reduce GHG]:[Ease to Implement]])</f>
        <v>0</v>
      </c>
    </row>
    <row r="263" spans="1:11" x14ac:dyDescent="0.25">
      <c r="A263">
        <f>'List of Ideas'!A253</f>
        <v>0</v>
      </c>
      <c r="B263">
        <f>'List of Ideas'!C253</f>
        <v>0</v>
      </c>
      <c r="K263">
        <f>SUM(Table3[[#This Row],[Reduce GHG]:[Ease to Implement]])</f>
        <v>0</v>
      </c>
    </row>
    <row r="264" spans="1:11" x14ac:dyDescent="0.25">
      <c r="A264">
        <f>'List of Ideas'!A254</f>
        <v>0</v>
      </c>
      <c r="B264">
        <f>'List of Ideas'!C254</f>
        <v>0</v>
      </c>
      <c r="K264">
        <f>SUM(Table3[[#This Row],[Reduce GHG]:[Ease to Implement]])</f>
        <v>0</v>
      </c>
    </row>
    <row r="265" spans="1:11" x14ac:dyDescent="0.25">
      <c r="A265">
        <f>'List of Ideas'!A255</f>
        <v>0</v>
      </c>
      <c r="B265">
        <f>'List of Ideas'!C255</f>
        <v>0</v>
      </c>
      <c r="K265">
        <f>SUM(Table3[[#This Row],[Reduce GHG]:[Ease to Implement]])</f>
        <v>0</v>
      </c>
    </row>
    <row r="266" spans="1:11" x14ac:dyDescent="0.25">
      <c r="A266">
        <f>'List of Ideas'!A256</f>
        <v>0</v>
      </c>
      <c r="B266">
        <f>'List of Ideas'!C256</f>
        <v>0</v>
      </c>
      <c r="K266">
        <f>SUM(Table3[[#This Row],[Reduce GHG]:[Ease to Implement]])</f>
        <v>0</v>
      </c>
    </row>
    <row r="267" spans="1:11" x14ac:dyDescent="0.25">
      <c r="A267">
        <f>'List of Ideas'!A257</f>
        <v>0</v>
      </c>
      <c r="B267">
        <f>'List of Ideas'!C257</f>
        <v>0</v>
      </c>
      <c r="K267">
        <f>SUM(Table3[[#This Row],[Reduce GHG]:[Ease to Implement]])</f>
        <v>0</v>
      </c>
    </row>
    <row r="268" spans="1:11" x14ac:dyDescent="0.25">
      <c r="A268">
        <f>'List of Ideas'!A258</f>
        <v>0</v>
      </c>
      <c r="B268">
        <f>'List of Ideas'!C258</f>
        <v>0</v>
      </c>
      <c r="K268">
        <f>SUM(Table3[[#This Row],[Reduce GHG]:[Ease to Implement]])</f>
        <v>0</v>
      </c>
    </row>
    <row r="269" spans="1:11" x14ac:dyDescent="0.25">
      <c r="A269">
        <f>'List of Ideas'!A259</f>
        <v>0</v>
      </c>
      <c r="B269">
        <f>'List of Ideas'!C259</f>
        <v>0</v>
      </c>
      <c r="K269">
        <f>SUM(Table3[[#This Row],[Reduce GHG]:[Ease to Implement]])</f>
        <v>0</v>
      </c>
    </row>
    <row r="270" spans="1:11" x14ac:dyDescent="0.25">
      <c r="A270">
        <f>'List of Ideas'!A260</f>
        <v>0</v>
      </c>
      <c r="B270">
        <f>'List of Ideas'!C260</f>
        <v>0</v>
      </c>
      <c r="K270">
        <f>SUM(Table3[[#This Row],[Reduce GHG]:[Ease to Implement]])</f>
        <v>0</v>
      </c>
    </row>
    <row r="271" spans="1:11" x14ac:dyDescent="0.25">
      <c r="A271">
        <f>'List of Ideas'!A261</f>
        <v>0</v>
      </c>
      <c r="B271">
        <f>'List of Ideas'!C261</f>
        <v>0</v>
      </c>
      <c r="K271">
        <f>SUM(Table3[[#This Row],[Reduce GHG]:[Ease to Implement]])</f>
        <v>0</v>
      </c>
    </row>
    <row r="272" spans="1:11" x14ac:dyDescent="0.25">
      <c r="A272">
        <f>'List of Ideas'!A262</f>
        <v>0</v>
      </c>
      <c r="B272">
        <f>'List of Ideas'!C262</f>
        <v>0</v>
      </c>
      <c r="K272">
        <f>SUM(Table3[[#This Row],[Reduce GHG]:[Ease to Implement]])</f>
        <v>0</v>
      </c>
    </row>
    <row r="273" spans="1:11" x14ac:dyDescent="0.25">
      <c r="A273">
        <f>'List of Ideas'!A263</f>
        <v>0</v>
      </c>
      <c r="B273">
        <f>'List of Ideas'!C263</f>
        <v>0</v>
      </c>
      <c r="K273">
        <f>SUM(Table3[[#This Row],[Reduce GHG]:[Ease to Implement]])</f>
        <v>0</v>
      </c>
    </row>
    <row r="274" spans="1:11" x14ac:dyDescent="0.25">
      <c r="A274">
        <f>'List of Ideas'!A264</f>
        <v>0</v>
      </c>
      <c r="B274">
        <f>'List of Ideas'!C264</f>
        <v>0</v>
      </c>
      <c r="K274">
        <f>SUM(Table3[[#This Row],[Reduce GHG]:[Ease to Implement]])</f>
        <v>0</v>
      </c>
    </row>
    <row r="275" spans="1:11" x14ac:dyDescent="0.25">
      <c r="A275">
        <f>'List of Ideas'!A265</f>
        <v>0</v>
      </c>
      <c r="B275">
        <f>'List of Ideas'!C265</f>
        <v>0</v>
      </c>
      <c r="K275">
        <f>SUM(Table3[[#This Row],[Reduce GHG]:[Ease to Implement]])</f>
        <v>0</v>
      </c>
    </row>
    <row r="276" spans="1:11" x14ac:dyDescent="0.25">
      <c r="A276">
        <f>'List of Ideas'!A266</f>
        <v>0</v>
      </c>
      <c r="B276">
        <f>'List of Ideas'!C266</f>
        <v>0</v>
      </c>
      <c r="K276">
        <f>SUM(Table3[[#This Row],[Reduce GHG]:[Ease to Implement]])</f>
        <v>0</v>
      </c>
    </row>
    <row r="277" spans="1:11" x14ac:dyDescent="0.25">
      <c r="A277">
        <f>'List of Ideas'!A267</f>
        <v>0</v>
      </c>
      <c r="B277">
        <f>'List of Ideas'!C267</f>
        <v>0</v>
      </c>
      <c r="K277">
        <f>SUM(Table3[[#This Row],[Reduce GHG]:[Ease to Implement]])</f>
        <v>0</v>
      </c>
    </row>
    <row r="278" spans="1:11" x14ac:dyDescent="0.25">
      <c r="A278">
        <f>'List of Ideas'!A268</f>
        <v>0</v>
      </c>
      <c r="B278">
        <f>'List of Ideas'!C268</f>
        <v>0</v>
      </c>
      <c r="K278">
        <f>SUM(Table3[[#This Row],[Reduce GHG]:[Ease to Implement]])</f>
        <v>0</v>
      </c>
    </row>
    <row r="279" spans="1:11" x14ac:dyDescent="0.25">
      <c r="A279">
        <f>'List of Ideas'!A269</f>
        <v>0</v>
      </c>
      <c r="B279">
        <f>'List of Ideas'!C269</f>
        <v>0</v>
      </c>
      <c r="K279">
        <f>SUM(Table3[[#This Row],[Reduce GHG]:[Ease to Implement]])</f>
        <v>0</v>
      </c>
    </row>
    <row r="280" spans="1:11" x14ac:dyDescent="0.25">
      <c r="A280">
        <f>'List of Ideas'!A270</f>
        <v>0</v>
      </c>
      <c r="B280">
        <f>'List of Ideas'!C270</f>
        <v>0</v>
      </c>
      <c r="K280">
        <f>SUM(Table3[[#This Row],[Reduce GHG]:[Ease to Implement]])</f>
        <v>0</v>
      </c>
    </row>
    <row r="281" spans="1:11" x14ac:dyDescent="0.25">
      <c r="A281">
        <f>'List of Ideas'!A271</f>
        <v>0</v>
      </c>
      <c r="B281">
        <f>'List of Ideas'!C271</f>
        <v>0</v>
      </c>
      <c r="K281">
        <f>SUM(Table3[[#This Row],[Reduce GHG]:[Ease to Implement]])</f>
        <v>0</v>
      </c>
    </row>
    <row r="282" spans="1:11" x14ac:dyDescent="0.25">
      <c r="A282">
        <f>'List of Ideas'!A272</f>
        <v>0</v>
      </c>
      <c r="B282">
        <f>'List of Ideas'!C272</f>
        <v>0</v>
      </c>
      <c r="K282">
        <f>SUM(Table3[[#This Row],[Reduce GHG]:[Ease to Implement]])</f>
        <v>0</v>
      </c>
    </row>
    <row r="283" spans="1:11" x14ac:dyDescent="0.25">
      <c r="A283">
        <f>'List of Ideas'!A273</f>
        <v>0</v>
      </c>
      <c r="B283">
        <f>'List of Ideas'!C273</f>
        <v>0</v>
      </c>
      <c r="K283">
        <f>SUM(Table3[[#This Row],[Reduce GHG]:[Ease to Implement]])</f>
        <v>0</v>
      </c>
    </row>
    <row r="284" spans="1:11" x14ac:dyDescent="0.25">
      <c r="A284">
        <f>'List of Ideas'!A274</f>
        <v>0</v>
      </c>
      <c r="B284">
        <f>'List of Ideas'!C274</f>
        <v>0</v>
      </c>
      <c r="K284">
        <f>SUM(Table3[[#This Row],[Reduce GHG]:[Ease to Implement]])</f>
        <v>0</v>
      </c>
    </row>
    <row r="285" spans="1:11" x14ac:dyDescent="0.25">
      <c r="A285">
        <f>'List of Ideas'!A275</f>
        <v>0</v>
      </c>
      <c r="B285">
        <f>'List of Ideas'!C275</f>
        <v>0</v>
      </c>
      <c r="K285">
        <f>SUM(Table3[[#This Row],[Reduce GHG]:[Ease to Implement]])</f>
        <v>0</v>
      </c>
    </row>
    <row r="286" spans="1:11" x14ac:dyDescent="0.25">
      <c r="A286">
        <f>'List of Ideas'!A276</f>
        <v>0</v>
      </c>
      <c r="B286">
        <f>'List of Ideas'!C276</f>
        <v>0</v>
      </c>
      <c r="K286">
        <f>SUM(Table3[[#This Row],[Reduce GHG]:[Ease to Implement]])</f>
        <v>0</v>
      </c>
    </row>
    <row r="287" spans="1:11" x14ac:dyDescent="0.25">
      <c r="A287">
        <f>'List of Ideas'!A277</f>
        <v>0</v>
      </c>
      <c r="B287">
        <f>'List of Ideas'!C277</f>
        <v>0</v>
      </c>
      <c r="K287">
        <f>SUM(Table3[[#This Row],[Reduce GHG]:[Ease to Implement]])</f>
        <v>0</v>
      </c>
    </row>
    <row r="288" spans="1:11" x14ac:dyDescent="0.25">
      <c r="A288">
        <f>'List of Ideas'!A278</f>
        <v>0</v>
      </c>
      <c r="B288">
        <f>'List of Ideas'!C278</f>
        <v>0</v>
      </c>
      <c r="K288">
        <f>SUM(Table3[[#This Row],[Reduce GHG]:[Ease to Implement]])</f>
        <v>0</v>
      </c>
    </row>
    <row r="289" spans="1:11" x14ac:dyDescent="0.25">
      <c r="A289">
        <f>'List of Ideas'!A279</f>
        <v>0</v>
      </c>
      <c r="B289">
        <f>'List of Ideas'!C279</f>
        <v>0</v>
      </c>
      <c r="K289">
        <f>SUM(Table3[[#This Row],[Reduce GHG]:[Ease to Implement]])</f>
        <v>0</v>
      </c>
    </row>
    <row r="290" spans="1:11" x14ac:dyDescent="0.25">
      <c r="A290">
        <f>'List of Ideas'!A280</f>
        <v>0</v>
      </c>
      <c r="B290">
        <f>'List of Ideas'!C280</f>
        <v>0</v>
      </c>
      <c r="K290">
        <f>SUM(Table3[[#This Row],[Reduce GHG]:[Ease to Implement]])</f>
        <v>0</v>
      </c>
    </row>
    <row r="291" spans="1:11" x14ac:dyDescent="0.25">
      <c r="A291">
        <f>'List of Ideas'!A281</f>
        <v>0</v>
      </c>
      <c r="B291">
        <f>'List of Ideas'!C281</f>
        <v>0</v>
      </c>
      <c r="K291">
        <f>SUM(Table3[[#This Row],[Reduce GHG]:[Ease to Implement]])</f>
        <v>0</v>
      </c>
    </row>
    <row r="292" spans="1:11" x14ac:dyDescent="0.25">
      <c r="A292">
        <f>'List of Ideas'!A282</f>
        <v>0</v>
      </c>
      <c r="B292">
        <f>'List of Ideas'!C282</f>
        <v>0</v>
      </c>
      <c r="K292">
        <f>SUM(Table3[[#This Row],[Reduce GHG]:[Ease to Implement]])</f>
        <v>0</v>
      </c>
    </row>
  </sheetData>
  <mergeCells count="2">
    <mergeCell ref="A1:K1"/>
    <mergeCell ref="A10:I10"/>
  </mergeCell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12"/>
  <sheetViews>
    <sheetView tabSelected="1" topLeftCell="B1" zoomScale="80" zoomScaleNormal="80" workbookViewId="0">
      <selection activeCell="B1" sqref="B1"/>
    </sheetView>
  </sheetViews>
  <sheetFormatPr defaultColWidth="8.85546875" defaultRowHeight="15" x14ac:dyDescent="0.25"/>
  <cols>
    <col min="2" max="2" width="42.42578125" style="1" bestFit="1" customWidth="1"/>
  </cols>
  <sheetData>
    <row r="1" spans="2:4" x14ac:dyDescent="0.25">
      <c r="B1" s="20" t="s">
        <v>122</v>
      </c>
      <c r="C1" s="21" t="s">
        <v>33</v>
      </c>
      <c r="D1" s="23"/>
    </row>
    <row r="2" spans="2:4" ht="30.75" customHeight="1" x14ac:dyDescent="0.25">
      <c r="B2" s="1" t="s">
        <v>119</v>
      </c>
      <c r="C2">
        <f>SUMPRODUCT(--('List of Ideas'!C3:C91="Access to Capital"),'List of Ideas'!L3:L91)</f>
        <v>1</v>
      </c>
    </row>
    <row r="3" spans="2:4" ht="20.100000000000001" customHeight="1" x14ac:dyDescent="0.25">
      <c r="B3" s="4" t="s">
        <v>123</v>
      </c>
      <c r="C3">
        <f>SUMPRODUCT(--('List of Ideas'!C3:C91="Agriculture, Forestry, Waste, Industry"),'List of Ideas'!L3:L91)</f>
        <v>28</v>
      </c>
    </row>
    <row r="4" spans="2:4" x14ac:dyDescent="0.25">
      <c r="B4" s="1" t="s">
        <v>117</v>
      </c>
      <c r="C4">
        <f>SUMPRODUCT(--('List of Ideas'!C3:C91="Commercial and Residential Buildings"),'List of Ideas'!L3:L91)</f>
        <v>20</v>
      </c>
    </row>
    <row r="5" spans="2:4" x14ac:dyDescent="0.25">
      <c r="B5" s="1" t="s">
        <v>116</v>
      </c>
      <c r="C5">
        <f>SUMPRODUCT(--('List of Ideas'!C3:C91="Education, Communication, and Outreach"),'List of Ideas'!L3:L91)</f>
        <v>13</v>
      </c>
    </row>
    <row r="6" spans="2:4" x14ac:dyDescent="0.25">
      <c r="B6" s="1" t="s">
        <v>114</v>
      </c>
      <c r="C6">
        <f>SUMPRODUCT(--('List of Ideas'!C3:C91="Full Commission"),'List of Ideas'!L3:L91)</f>
        <v>515</v>
      </c>
    </row>
    <row r="7" spans="2:4" ht="30" x14ac:dyDescent="0.25">
      <c r="B7" s="25" t="s">
        <v>140</v>
      </c>
      <c r="C7">
        <f>SUMPRODUCT(--('List of Ideas'!C3:C91="Research and Development; Non-emissions-based Climate Actions"),'List of Ideas'!L3:L91)</f>
        <v>15</v>
      </c>
    </row>
    <row r="8" spans="2:4" x14ac:dyDescent="0.25">
      <c r="B8" s="1" t="s">
        <v>115</v>
      </c>
      <c r="C8">
        <f>SUMPRODUCT(--('List of Ideas'!C3:C91="Power Production, Distribution, and Use"),'List of Ideas'!L3:L91)</f>
        <v>45</v>
      </c>
    </row>
    <row r="9" spans="2:4" x14ac:dyDescent="0.25">
      <c r="B9" s="1" t="s">
        <v>118</v>
      </c>
      <c r="C9">
        <f>SUMPRODUCT(--('List of Ideas'!C3:C91="Rural Solutions"),'List of Ideas'!L3:L91)</f>
        <v>5</v>
      </c>
    </row>
    <row r="10" spans="2:4" x14ac:dyDescent="0.25">
      <c r="B10" s="1" t="s">
        <v>18</v>
      </c>
      <c r="C10">
        <f>SUMPRODUCT(--('List of Ideas'!C3:C91="Transportation"),'List of Ideas'!L3:L91)</f>
        <v>130</v>
      </c>
    </row>
    <row r="11" spans="2:4" ht="15.75" thickBot="1" x14ac:dyDescent="0.3">
      <c r="C11" s="22">
        <f>SUM(C2:C10)</f>
        <v>772</v>
      </c>
    </row>
    <row r="12" spans="2:4" ht="27.75" customHeight="1" thickTop="1" x14ac:dyDescent="0.25"/>
  </sheetData>
  <sortState ref="B2:B12">
    <sortCondition ref="B2:B12"/>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D598-7B1B-493E-BBB5-B9848341670A}">
  <dimension ref="A1:D85"/>
  <sheetViews>
    <sheetView zoomScale="80" zoomScaleNormal="80" workbookViewId="0">
      <selection activeCell="C86" sqref="C86"/>
    </sheetView>
  </sheetViews>
  <sheetFormatPr defaultRowHeight="15" x14ac:dyDescent="0.25"/>
  <cols>
    <col min="2" max="2" width="28.7109375" bestFit="1" customWidth="1"/>
    <col min="3" max="3" width="65.5703125" customWidth="1"/>
    <col min="4" max="4" width="86.7109375" bestFit="1" customWidth="1"/>
  </cols>
  <sheetData>
    <row r="1" spans="1:4" x14ac:dyDescent="0.25">
      <c r="A1" t="s">
        <v>145</v>
      </c>
    </row>
    <row r="2" spans="1:4" x14ac:dyDescent="0.25">
      <c r="A2" t="s">
        <v>146</v>
      </c>
    </row>
    <row r="5" spans="1:4" ht="18.75" x14ac:dyDescent="0.3">
      <c r="B5" s="28" t="s">
        <v>147</v>
      </c>
      <c r="C5" s="28" t="s">
        <v>148</v>
      </c>
      <c r="D5" s="28" t="s">
        <v>149</v>
      </c>
    </row>
    <row r="6" spans="1:4" x14ac:dyDescent="0.25">
      <c r="B6" s="29"/>
      <c r="C6" s="29"/>
      <c r="D6" s="29"/>
    </row>
    <row r="7" spans="1:4" x14ac:dyDescent="0.25">
      <c r="B7" s="30" t="s">
        <v>150</v>
      </c>
      <c r="C7" s="29" t="s">
        <v>151</v>
      </c>
      <c r="D7" s="29" t="s">
        <v>152</v>
      </c>
    </row>
    <row r="8" spans="1:4" x14ac:dyDescent="0.25">
      <c r="B8" s="29"/>
      <c r="C8" s="29" t="s">
        <v>153</v>
      </c>
      <c r="D8" s="29"/>
    </row>
    <row r="9" spans="1:4" x14ac:dyDescent="0.25">
      <c r="B9" s="29"/>
      <c r="C9" s="29" t="s">
        <v>154</v>
      </c>
      <c r="D9" s="29"/>
    </row>
    <row r="10" spans="1:4" ht="5.25" customHeight="1" x14ac:dyDescent="0.25">
      <c r="B10" s="31"/>
      <c r="C10" s="31"/>
      <c r="D10" s="31"/>
    </row>
    <row r="11" spans="1:4" x14ac:dyDescent="0.25">
      <c r="B11" s="30" t="s">
        <v>155</v>
      </c>
      <c r="C11" s="29" t="s">
        <v>156</v>
      </c>
      <c r="D11" s="29" t="s">
        <v>157</v>
      </c>
    </row>
    <row r="12" spans="1:4" x14ac:dyDescent="0.25">
      <c r="B12" s="29"/>
      <c r="C12" s="29" t="s">
        <v>158</v>
      </c>
      <c r="D12" s="29"/>
    </row>
    <row r="13" spans="1:4" x14ac:dyDescent="0.25">
      <c r="B13" s="29"/>
      <c r="C13" s="29"/>
      <c r="D13" s="29"/>
    </row>
    <row r="14" spans="1:4" ht="6" customHeight="1" x14ac:dyDescent="0.25">
      <c r="B14" s="31"/>
      <c r="C14" s="31"/>
      <c r="D14" s="31"/>
    </row>
    <row r="15" spans="1:4" x14ac:dyDescent="0.25">
      <c r="B15" s="30" t="s">
        <v>159</v>
      </c>
      <c r="C15" s="29" t="s">
        <v>160</v>
      </c>
      <c r="D15" s="29" t="s">
        <v>161</v>
      </c>
    </row>
    <row r="16" spans="1:4" x14ac:dyDescent="0.25">
      <c r="B16" s="29"/>
      <c r="C16" s="29"/>
      <c r="D16" s="29" t="s">
        <v>162</v>
      </c>
    </row>
    <row r="17" spans="2:4" x14ac:dyDescent="0.25">
      <c r="B17" s="29"/>
      <c r="C17" s="29"/>
      <c r="D17" s="29" t="s">
        <v>163</v>
      </c>
    </row>
    <row r="18" spans="2:4" x14ac:dyDescent="0.25">
      <c r="B18" s="29"/>
      <c r="C18" s="29"/>
      <c r="D18" s="29" t="s">
        <v>164</v>
      </c>
    </row>
    <row r="19" spans="2:4" x14ac:dyDescent="0.25">
      <c r="B19" s="29"/>
      <c r="C19" s="29"/>
      <c r="D19" s="29" t="s">
        <v>165</v>
      </c>
    </row>
    <row r="20" spans="2:4" x14ac:dyDescent="0.25">
      <c r="B20" s="29"/>
      <c r="C20" s="29"/>
      <c r="D20" s="29" t="s">
        <v>166</v>
      </c>
    </row>
    <row r="21" spans="2:4" x14ac:dyDescent="0.25">
      <c r="B21" s="29"/>
      <c r="C21" s="29"/>
      <c r="D21" s="29" t="s">
        <v>167</v>
      </c>
    </row>
    <row r="22" spans="2:4" x14ac:dyDescent="0.25">
      <c r="B22" s="29"/>
      <c r="C22" s="29"/>
      <c r="D22" s="29" t="s">
        <v>168</v>
      </c>
    </row>
    <row r="23" spans="2:4" ht="6" customHeight="1" x14ac:dyDescent="0.25">
      <c r="B23" s="31"/>
      <c r="C23" s="31"/>
      <c r="D23" s="31"/>
    </row>
    <row r="24" spans="2:4" x14ac:dyDescent="0.25">
      <c r="B24" s="30" t="s">
        <v>169</v>
      </c>
      <c r="C24" s="29"/>
      <c r="D24" s="29" t="s">
        <v>170</v>
      </c>
    </row>
    <row r="25" spans="2:4" x14ac:dyDescent="0.25">
      <c r="B25" s="29"/>
      <c r="C25" s="29"/>
      <c r="D25" s="29" t="s">
        <v>171</v>
      </c>
    </row>
    <row r="26" spans="2:4" ht="6" customHeight="1" x14ac:dyDescent="0.25">
      <c r="B26" s="31"/>
      <c r="C26" s="31"/>
      <c r="D26" s="31"/>
    </row>
    <row r="27" spans="2:4" x14ac:dyDescent="0.25">
      <c r="B27" s="30" t="s">
        <v>18</v>
      </c>
      <c r="C27" s="29" t="s">
        <v>172</v>
      </c>
      <c r="D27" s="29" t="s">
        <v>173</v>
      </c>
    </row>
    <row r="28" spans="2:4" x14ac:dyDescent="0.25">
      <c r="B28" s="29"/>
      <c r="C28" s="29" t="s">
        <v>174</v>
      </c>
      <c r="D28" s="29" t="s">
        <v>175</v>
      </c>
    </row>
    <row r="29" spans="2:4" x14ac:dyDescent="0.25">
      <c r="B29" s="29"/>
      <c r="C29" s="29" t="s">
        <v>176</v>
      </c>
      <c r="D29" s="29" t="s">
        <v>177</v>
      </c>
    </row>
    <row r="30" spans="2:4" x14ac:dyDescent="0.25">
      <c r="B30" s="29"/>
      <c r="C30" s="29" t="s">
        <v>178</v>
      </c>
      <c r="D30" s="29" t="s">
        <v>179</v>
      </c>
    </row>
    <row r="31" spans="2:4" x14ac:dyDescent="0.25">
      <c r="B31" s="29"/>
      <c r="C31" s="29" t="s">
        <v>180</v>
      </c>
      <c r="D31" s="29" t="s">
        <v>181</v>
      </c>
    </row>
    <row r="32" spans="2:4" x14ac:dyDescent="0.25">
      <c r="B32" s="29"/>
      <c r="D32" s="29" t="s">
        <v>182</v>
      </c>
    </row>
    <row r="33" spans="1:4" x14ac:dyDescent="0.25">
      <c r="B33" s="29"/>
      <c r="D33" s="29" t="s">
        <v>183</v>
      </c>
    </row>
    <row r="34" spans="1:4" x14ac:dyDescent="0.25">
      <c r="B34" s="29"/>
      <c r="C34" s="29"/>
      <c r="D34" s="29" t="s">
        <v>184</v>
      </c>
    </row>
    <row r="35" spans="1:4" x14ac:dyDescent="0.25">
      <c r="B35" s="29"/>
      <c r="C35" s="29"/>
      <c r="D35" s="29" t="s">
        <v>185</v>
      </c>
    </row>
    <row r="36" spans="1:4" x14ac:dyDescent="0.25">
      <c r="B36" s="29"/>
      <c r="C36" s="29"/>
      <c r="D36" s="29" t="s">
        <v>186</v>
      </c>
    </row>
    <row r="37" spans="1:4" x14ac:dyDescent="0.25">
      <c r="A37" t="s">
        <v>187</v>
      </c>
      <c r="B37" s="29"/>
      <c r="C37" s="29"/>
      <c r="D37" s="29" t="s">
        <v>188</v>
      </c>
    </row>
    <row r="38" spans="1:4" x14ac:dyDescent="0.25">
      <c r="B38" s="29"/>
      <c r="C38" s="29"/>
    </row>
    <row r="39" spans="1:4" ht="6" customHeight="1" x14ac:dyDescent="0.25">
      <c r="B39" s="31"/>
      <c r="C39" s="31"/>
      <c r="D39" s="31"/>
    </row>
    <row r="40" spans="1:4" x14ac:dyDescent="0.25">
      <c r="B40" s="30" t="s">
        <v>189</v>
      </c>
      <c r="C40" s="29" t="s">
        <v>190</v>
      </c>
      <c r="D40" s="29"/>
    </row>
    <row r="41" spans="1:4" x14ac:dyDescent="0.25">
      <c r="B41" s="29"/>
      <c r="C41" s="29"/>
      <c r="D41" s="29"/>
    </row>
    <row r="42" spans="1:4" ht="6" customHeight="1" x14ac:dyDescent="0.25">
      <c r="B42" s="31"/>
      <c r="C42" s="31"/>
      <c r="D42" s="31"/>
    </row>
    <row r="43" spans="1:4" x14ac:dyDescent="0.25">
      <c r="B43" s="30" t="s">
        <v>191</v>
      </c>
      <c r="C43" s="29" t="s">
        <v>192</v>
      </c>
      <c r="D43" s="29" t="s">
        <v>193</v>
      </c>
    </row>
    <row r="44" spans="1:4" x14ac:dyDescent="0.25">
      <c r="B44" s="29"/>
      <c r="C44" s="29" t="s">
        <v>194</v>
      </c>
      <c r="D44" s="29" t="s">
        <v>195</v>
      </c>
    </row>
    <row r="45" spans="1:4" x14ac:dyDescent="0.25">
      <c r="B45" s="29"/>
      <c r="C45" s="29" t="s">
        <v>196</v>
      </c>
      <c r="D45" s="29" t="s">
        <v>197</v>
      </c>
    </row>
    <row r="46" spans="1:4" x14ac:dyDescent="0.25">
      <c r="B46" s="29"/>
      <c r="C46" s="29" t="s">
        <v>198</v>
      </c>
      <c r="D46" s="29"/>
    </row>
    <row r="47" spans="1:4" x14ac:dyDescent="0.25">
      <c r="B47" s="29"/>
      <c r="C47" s="29"/>
    </row>
    <row r="48" spans="1:4" ht="6" customHeight="1" x14ac:dyDescent="0.25">
      <c r="B48" s="31"/>
      <c r="C48" s="31"/>
      <c r="D48" s="31"/>
    </row>
    <row r="49" spans="2:4" x14ac:dyDescent="0.25">
      <c r="B49" s="30" t="s">
        <v>199</v>
      </c>
      <c r="C49" s="29" t="s">
        <v>200</v>
      </c>
      <c r="D49" s="29" t="s">
        <v>201</v>
      </c>
    </row>
    <row r="50" spans="2:4" x14ac:dyDescent="0.25">
      <c r="B50" s="29"/>
      <c r="C50" s="29"/>
      <c r="D50" s="29" t="s">
        <v>202</v>
      </c>
    </row>
    <row r="51" spans="2:4" x14ac:dyDescent="0.25">
      <c r="B51" s="29"/>
      <c r="C51" s="29"/>
      <c r="D51" s="29" t="s">
        <v>203</v>
      </c>
    </row>
    <row r="52" spans="2:4" x14ac:dyDescent="0.25">
      <c r="B52" s="29"/>
      <c r="C52" s="29"/>
      <c r="D52" s="29" t="s">
        <v>204</v>
      </c>
    </row>
    <row r="53" spans="2:4" x14ac:dyDescent="0.25">
      <c r="B53" s="29"/>
      <c r="C53" s="29"/>
    </row>
    <row r="54" spans="2:4" ht="6" customHeight="1" x14ac:dyDescent="0.25">
      <c r="B54" s="31"/>
      <c r="C54" s="31"/>
      <c r="D54" s="31"/>
    </row>
    <row r="55" spans="2:4" x14ac:dyDescent="0.25">
      <c r="B55" s="30" t="s">
        <v>205</v>
      </c>
      <c r="C55" s="29" t="s">
        <v>206</v>
      </c>
      <c r="D55" s="29" t="s">
        <v>207</v>
      </c>
    </row>
    <row r="56" spans="2:4" x14ac:dyDescent="0.25">
      <c r="B56" s="29"/>
      <c r="C56" s="29" t="s">
        <v>208</v>
      </c>
      <c r="D56" s="29" t="s">
        <v>209</v>
      </c>
    </row>
    <row r="57" spans="2:4" x14ac:dyDescent="0.25">
      <c r="B57" s="29"/>
      <c r="C57" s="29" t="s">
        <v>210</v>
      </c>
      <c r="D57" s="29" t="s">
        <v>211</v>
      </c>
    </row>
    <row r="58" spans="2:4" x14ac:dyDescent="0.25">
      <c r="B58" s="29"/>
      <c r="C58" s="29" t="s">
        <v>212</v>
      </c>
      <c r="D58" s="29" t="s">
        <v>213</v>
      </c>
    </row>
    <row r="59" spans="2:4" x14ac:dyDescent="0.25">
      <c r="B59" s="29"/>
      <c r="C59" s="29" t="s">
        <v>214</v>
      </c>
      <c r="D59" s="29" t="s">
        <v>215</v>
      </c>
    </row>
    <row r="60" spans="2:4" x14ac:dyDescent="0.25">
      <c r="B60" s="29"/>
      <c r="C60" s="29"/>
    </row>
    <row r="61" spans="2:4" ht="6" customHeight="1" x14ac:dyDescent="0.25">
      <c r="B61" s="31"/>
      <c r="C61" s="31"/>
      <c r="D61" s="31"/>
    </row>
    <row r="62" spans="2:4" x14ac:dyDescent="0.25">
      <c r="B62" s="30" t="s">
        <v>216</v>
      </c>
      <c r="C62" s="29" t="s">
        <v>217</v>
      </c>
      <c r="D62" s="29" t="s">
        <v>218</v>
      </c>
    </row>
    <row r="63" spans="2:4" ht="30" x14ac:dyDescent="0.25">
      <c r="B63" s="29"/>
      <c r="C63" s="32" t="s">
        <v>219</v>
      </c>
      <c r="D63" s="29" t="s">
        <v>220</v>
      </c>
    </row>
    <row r="64" spans="2:4" x14ac:dyDescent="0.25">
      <c r="B64" s="29"/>
      <c r="C64" s="29" t="s">
        <v>221</v>
      </c>
      <c r="D64" s="29"/>
    </row>
    <row r="65" spans="2:4" x14ac:dyDescent="0.25">
      <c r="B65" s="29"/>
      <c r="C65" s="29" t="s">
        <v>222</v>
      </c>
      <c r="D65" s="29"/>
    </row>
    <row r="66" spans="2:4" x14ac:dyDescent="0.25">
      <c r="B66" s="29"/>
      <c r="C66" s="29" t="s">
        <v>223</v>
      </c>
      <c r="D66" s="29"/>
    </row>
    <row r="67" spans="2:4" x14ac:dyDescent="0.25">
      <c r="B67" s="29"/>
      <c r="C67" s="29" t="s">
        <v>224</v>
      </c>
      <c r="D67" s="29"/>
    </row>
    <row r="68" spans="2:4" x14ac:dyDescent="0.25">
      <c r="B68" s="29"/>
      <c r="C68" s="29" t="s">
        <v>225</v>
      </c>
      <c r="D68" s="29"/>
    </row>
    <row r="69" spans="2:4" x14ac:dyDescent="0.25">
      <c r="B69" s="29"/>
      <c r="C69" s="29" t="s">
        <v>226</v>
      </c>
      <c r="D69" s="29"/>
    </row>
    <row r="70" spans="2:4" x14ac:dyDescent="0.25">
      <c r="B70" s="29"/>
      <c r="C70" s="29"/>
    </row>
    <row r="71" spans="2:4" ht="6" customHeight="1" x14ac:dyDescent="0.25">
      <c r="B71" s="31"/>
      <c r="C71" s="31"/>
      <c r="D71" s="31"/>
    </row>
    <row r="72" spans="2:4" x14ac:dyDescent="0.25">
      <c r="B72" s="30" t="s">
        <v>227</v>
      </c>
      <c r="C72" s="29" t="s">
        <v>228</v>
      </c>
      <c r="D72" s="29" t="s">
        <v>229</v>
      </c>
    </row>
    <row r="73" spans="2:4" x14ac:dyDescent="0.25">
      <c r="B73" s="29"/>
      <c r="D73" s="29" t="s">
        <v>230</v>
      </c>
    </row>
    <row r="74" spans="2:4" x14ac:dyDescent="0.25">
      <c r="B74" s="29"/>
      <c r="C74" s="29"/>
    </row>
    <row r="75" spans="2:4" ht="6" customHeight="1" x14ac:dyDescent="0.25">
      <c r="B75" s="31"/>
      <c r="C75" s="31"/>
      <c r="D75" s="31"/>
    </row>
    <row r="76" spans="2:4" x14ac:dyDescent="0.25">
      <c r="B76" s="30" t="s">
        <v>231</v>
      </c>
      <c r="C76" s="29"/>
      <c r="D76" s="29" t="s">
        <v>232</v>
      </c>
    </row>
    <row r="77" spans="2:4" x14ac:dyDescent="0.25">
      <c r="B77" s="29"/>
      <c r="C77" s="29"/>
      <c r="D77" s="29" t="s">
        <v>233</v>
      </c>
    </row>
    <row r="78" spans="2:4" ht="6" customHeight="1" x14ac:dyDescent="0.25">
      <c r="B78" s="31"/>
      <c r="C78" s="31"/>
      <c r="D78" s="31"/>
    </row>
    <row r="79" spans="2:4" x14ac:dyDescent="0.25">
      <c r="B79" s="30" t="s">
        <v>234</v>
      </c>
      <c r="C79" s="29"/>
      <c r="D79" s="29" t="s">
        <v>235</v>
      </c>
    </row>
    <row r="80" spans="2:4" ht="6" customHeight="1" x14ac:dyDescent="0.25">
      <c r="B80" s="31"/>
      <c r="C80" s="31"/>
      <c r="D80" s="31"/>
    </row>
    <row r="81" spans="2:4" x14ac:dyDescent="0.25">
      <c r="B81" s="30" t="s">
        <v>236</v>
      </c>
      <c r="C81" s="29" t="s">
        <v>237</v>
      </c>
      <c r="D81" s="29"/>
    </row>
    <row r="82" spans="2:4" x14ac:dyDescent="0.25">
      <c r="D82" s="29"/>
    </row>
    <row r="83" spans="2:4" ht="6" customHeight="1" x14ac:dyDescent="0.25">
      <c r="B83" s="31"/>
      <c r="C83" s="31"/>
      <c r="D83" s="31"/>
    </row>
    <row r="84" spans="2:4" x14ac:dyDescent="0.25">
      <c r="B84" s="30" t="s">
        <v>238</v>
      </c>
      <c r="C84" s="29" t="s">
        <v>239</v>
      </c>
      <c r="D84" s="29"/>
    </row>
    <row r="85" spans="2:4" x14ac:dyDescent="0.25">
      <c r="B85" s="29"/>
      <c r="C85" s="29" t="s">
        <v>240</v>
      </c>
      <c r="D85" s="29"/>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 of Ideas</vt:lpstr>
      <vt:lpstr>Decision Matrix</vt:lpstr>
      <vt:lpstr>Breakdown by Subcommitte</vt:lpstr>
      <vt:lpstr>Initial Breakout Group (Aug)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Walke</dc:creator>
  <cp:lastModifiedBy>Shepard, James</cp:lastModifiedBy>
  <dcterms:created xsi:type="dcterms:W3CDTF">2017-09-29T15:11:26Z</dcterms:created>
  <dcterms:modified xsi:type="dcterms:W3CDTF">2017-11-15T21:13:24Z</dcterms:modified>
</cp:coreProperties>
</file>